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45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<sst xmlns="http://schemas.openxmlformats.org/spreadsheetml/2006/main" count="28" uniqueCount="21">
  <si>
    <t>评审结论汇总表</t>
  </si>
  <si>
    <t>项目名称：四川职业技术学院数字教材建设（二次）</t>
  </si>
  <si>
    <t>项目编号：QXZB.竞磋（2024）052号</t>
  </si>
  <si>
    <t>开标日期：2024年08月12日    15:30</t>
  </si>
  <si>
    <t>供应商名称</t>
  </si>
  <si>
    <t>是否通过初步审查</t>
  </si>
  <si>
    <t>未通过原因</t>
  </si>
  <si>
    <t>报价汇总</t>
  </si>
  <si>
    <t>项目实施方案汇总</t>
  </si>
  <si>
    <t>项目人员汇总</t>
  </si>
  <si>
    <t>现场演示汇总</t>
  </si>
  <si>
    <t>企业综合实力汇总</t>
  </si>
  <si>
    <t>业绩汇总</t>
  </si>
  <si>
    <t>售后服务方案汇总</t>
  </si>
  <si>
    <t>合计</t>
  </si>
  <si>
    <t>评审结果：第一候选人：人民邮电出版社有限公司,投标报价：49.68万元，第二候选人：北京智启蓝墨信息技术有限公司，投标报价：39.5万元，第三候选人：电子工业出版社有限公司，投标报价：39.8万元。</t>
  </si>
  <si>
    <t>电子工业出版社有限公司</t>
  </si>
  <si>
    <t>/</t>
  </si>
  <si>
    <t>人民邮电出版社有限公司</t>
  </si>
  <si>
    <t>北京智启蓝墨信息技术有限公司</t>
  </si>
  <si>
    <t>人民卫生电子音像出版社有限公司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</si>
</sst>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6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6"/>
      <name val="黑体"/>
      <charset val="134"/>
    </font>
    <font>
      <sz val="11"/>
      <name val="楷体_GB2312"/>
      <charset val="134"/>
    </font>
    <font>
      <sz val="10"/>
      <name val="楷体_GB2312"/>
      <charset val="134"/>
    </font>
    <font>
      <sz val="12"/>
      <color theme="1"/>
      <name val="宋体"/>
      <charset val="134"/>
    </font>
    <font>
      <sz val="12"/>
      <color indexed="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49" applyFont="1" applyFill="1" applyBorder="1" applyAlignment="1">
      <alignment horizontal="center" vertical="center" wrapText="1"/>
    </xf>
    <xf numFmtId="0" fontId="2" fillId="0" borderId="2" xfId="49" applyFont="1" applyFill="1" applyBorder="1" applyAlignment="1">
      <alignment horizontal="center" vertical="center" wrapText="1"/>
    </xf>
    <xf numFmtId="0" fontId="3" fillId="0" borderId="3" xfId="49" applyFont="1" applyFill="1" applyBorder="1" applyAlignment="1">
      <alignment horizontal="left" vertical="center" wrapText="1"/>
    </xf>
    <xf numFmtId="0" fontId="3" fillId="0" borderId="4" xfId="49" applyFont="1" applyFill="1" applyBorder="1" applyAlignment="1">
      <alignment horizontal="left" vertical="center" wrapText="1"/>
    </xf>
    <xf numFmtId="0" fontId="4" fillId="0" borderId="3" xfId="49" applyFont="1" applyFill="1" applyBorder="1" applyAlignment="1">
      <alignment horizontal="left" vertical="center" wrapText="1"/>
    </xf>
    <xf numFmtId="0" fontId="4" fillId="0" borderId="4" xfId="49" applyFont="1" applyFill="1" applyBorder="1" applyAlignment="1">
      <alignment horizontal="left" vertical="center" wrapText="1"/>
    </xf>
    <xf numFmtId="0" fontId="3" fillId="0" borderId="1" xfId="49" applyFont="1" applyFill="1" applyBorder="1" applyAlignment="1">
      <alignment vertical="center"/>
    </xf>
    <xf numFmtId="0" fontId="4" fillId="0" borderId="2" xfId="49" applyFont="1" applyFill="1" applyBorder="1" applyAlignment="1">
      <alignment horizontal="left" vertical="center" wrapText="1"/>
    </xf>
    <xf numFmtId="0" fontId="4" fillId="0" borderId="1" xfId="49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6" fillId="0" borderId="4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176" fontId="0" fillId="0" borderId="1" xfId="0" applyNumberFormat="1" applyFill="1" applyBorder="1" applyAlignment="1">
      <alignment horizontal="center" vertical="center" wrapText="1"/>
    </xf>
    <xf numFmtId="176" fontId="0" fillId="0" borderId="1" xfId="0" applyNumberFormat="1" applyFill="1" applyBorder="1" applyAlignment="1">
      <alignment horizontal="center" vertical="center"/>
    </xf>
    <xf numFmtId="176" fontId="0" fillId="0" borderId="1" xfId="0" applyNumberFormat="1" applyFont="1" applyFill="1" applyBorder="1" applyAlignment="1">
      <alignment horizontal="center" vertical="center"/>
    </xf>
    <xf numFmtId="0" fontId="0" fillId="0" borderId="5" xfId="0" applyFill="1" applyBorder="1" applyAlignment="1">
      <alignment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9"/>
  <sheetViews>
    <sheetView tabSelected="1" workbookViewId="0">
      <selection activeCell="D14" sqref="D14"/>
    </sheetView>
  </sheetViews>
  <sheetFormatPr defaultColWidth="9" defaultRowHeight="13.5"/>
  <cols>
    <col min="1" max="1" width="42.4416666666667" style="2" customWidth="1"/>
    <col min="2" max="2" width="9.63333333333333" style="1" customWidth="1"/>
    <col min="3" max="3" width="13.25" style="1" customWidth="1"/>
    <col min="4" max="4" width="11.25" style="1" customWidth="1"/>
    <col min="5" max="5" width="10.625" style="1" customWidth="1"/>
    <col min="6" max="6" width="9.625" style="1" customWidth="1"/>
    <col min="7" max="8" width="8.75" style="1" customWidth="1"/>
    <col min="9" max="9" width="9.5" style="1" customWidth="1"/>
    <col min="10" max="10" width="10.125" style="1" customWidth="1"/>
    <col min="11" max="11" width="10" style="1" customWidth="1"/>
    <col min="12" max="12" width="12.8916666666667" style="1"/>
    <col min="13" max="16384" width="9" style="1"/>
  </cols>
  <sheetData>
    <row r="1" s="1" customFormat="1" ht="20.25" spans="1:13">
      <c r="A1" s="3" t="s">
        <v>0</v>
      </c>
      <c r="B1" s="3"/>
      <c r="C1" s="3"/>
      <c r="D1" s="3"/>
      <c r="E1" s="4"/>
      <c r="F1" s="4"/>
      <c r="G1" s="4"/>
      <c r="H1" s="4"/>
      <c r="I1" s="4"/>
      <c r="J1" s="4"/>
      <c r="K1" s="4"/>
      <c r="L1" s="4"/>
      <c r="M1" s="4"/>
    </row>
    <row r="2" s="1" customFormat="1" ht="39" customHeight="1" spans="1:13">
      <c r="A2" s="5" t="s">
        <v>1</v>
      </c>
      <c r="B2" s="6"/>
      <c r="C2" s="7" t="s">
        <v>2</v>
      </c>
      <c r="D2" s="8"/>
      <c r="E2" s="9" t="s">
        <v>3</v>
      </c>
      <c r="F2" s="9"/>
      <c r="G2" s="9"/>
      <c r="H2" s="9"/>
      <c r="I2" s="9"/>
      <c r="J2" s="9"/>
      <c r="K2" s="9"/>
      <c r="L2" s="9"/>
      <c r="M2" s="9"/>
    </row>
    <row r="3" s="1" customFormat="1" ht="57" customHeight="1" spans="1:13">
      <c r="A3" s="10" t="s">
        <v>4</v>
      </c>
      <c r="B3" s="11" t="s">
        <v>5</v>
      </c>
      <c r="C3" s="11" t="s">
        <v>6</v>
      </c>
      <c r="D3" s="11" t="s">
        <v>7</v>
      </c>
      <c r="E3" s="11" t="s">
        <v>8</v>
      </c>
      <c r="F3" s="11" t="s">
        <v>9</v>
      </c>
      <c r="G3" s="11" t="s">
        <v>10</v>
      </c>
      <c r="H3" s="11" t="s">
        <v>11</v>
      </c>
      <c r="I3" s="11" t="s">
        <v>12</v>
      </c>
      <c r="J3" s="11" t="s">
        <v>13</v>
      </c>
      <c r="K3" s="11" t="s">
        <v>14</v>
      </c>
      <c r="L3" s="11" t="s">
        <v>15</v>
      </c>
      <c r="M3" s="11"/>
    </row>
    <row r="4" s="1" customFormat="1" ht="26" customHeight="1" spans="1:13">
      <c r="A4" s="12" t="s">
        <v>16</v>
      </c>
      <c r="B4" s="13" t="s">
        <v>17</v>
      </c>
      <c r="C4" s="14" t="s">
        <v>17</v>
      </c>
      <c r="D4" s="15">
        <v>8.93</v>
      </c>
      <c r="E4" s="16">
        <f>(22+20+18)/3</f>
        <v>20</v>
      </c>
      <c r="F4" s="16">
        <v>7</v>
      </c>
      <c r="G4" s="16">
        <v>12</v>
      </c>
      <c r="H4" s="16">
        <v>5</v>
      </c>
      <c r="I4" s="16">
        <v>6</v>
      </c>
      <c r="J4" s="16">
        <f>(20+10+10)/3</f>
        <v>13.3333333333333</v>
      </c>
      <c r="K4" s="17">
        <v>72.26</v>
      </c>
      <c r="L4" s="11"/>
      <c r="M4" s="11"/>
    </row>
    <row r="5" s="1" customFormat="1" ht="26" customHeight="1" spans="1:13">
      <c r="A5" s="12" t="s">
        <v>18</v>
      </c>
      <c r="B5" s="13" t="s">
        <v>17</v>
      </c>
      <c r="C5" s="14" t="s">
        <v>17</v>
      </c>
      <c r="D5" s="15">
        <v>7.16</v>
      </c>
      <c r="E5" s="16">
        <f>(22+22+22)/3</f>
        <v>22</v>
      </c>
      <c r="F5" s="16">
        <v>7</v>
      </c>
      <c r="G5" s="16">
        <v>20</v>
      </c>
      <c r="H5" s="16">
        <v>10</v>
      </c>
      <c r="I5" s="16">
        <v>6</v>
      </c>
      <c r="J5" s="16">
        <f>(20+17.5+17.5)/3</f>
        <v>18.3333333333333</v>
      </c>
      <c r="K5" s="17">
        <v>90.49</v>
      </c>
      <c r="L5" s="11"/>
      <c r="M5" s="11"/>
    </row>
    <row r="6" customFormat="1" ht="26" customHeight="1" spans="1:13">
      <c r="A6" s="12" t="s">
        <v>19</v>
      </c>
      <c r="B6" s="13" t="s">
        <v>17</v>
      </c>
      <c r="C6" s="14" t="s">
        <v>17</v>
      </c>
      <c r="D6" s="16">
        <v>10</v>
      </c>
      <c r="E6" s="16">
        <f>(22+22+20)/3</f>
        <v>21.3333333333333</v>
      </c>
      <c r="F6" s="16">
        <v>0</v>
      </c>
      <c r="G6" s="16">
        <v>20</v>
      </c>
      <c r="H6" s="16">
        <v>10</v>
      </c>
      <c r="I6" s="16">
        <v>6</v>
      </c>
      <c r="J6" s="16">
        <f>(15+12.5+12.5)/3</f>
        <v>13.3333333333333</v>
      </c>
      <c r="K6" s="16">
        <v>80.67</v>
      </c>
      <c r="L6" s="11"/>
      <c r="M6" s="11"/>
    </row>
    <row r="7" ht="26" customHeight="1" spans="1:13">
      <c r="A7" s="12" t="s">
        <v>20</v>
      </c>
      <c r="B7" s="13" t="s">
        <v>17</v>
      </c>
      <c r="C7" s="14" t="s">
        <v>17</v>
      </c>
      <c r="D7" s="16">
        <v>7.14</v>
      </c>
      <c r="E7" s="16">
        <f>(20+20+18)/3</f>
        <v>19.3333333333333</v>
      </c>
      <c r="F7" s="16">
        <v>0</v>
      </c>
      <c r="G7" s="16">
        <v>0</v>
      </c>
      <c r="H7" s="16">
        <v>0</v>
      </c>
      <c r="I7" s="16">
        <v>2</v>
      </c>
      <c r="J7" s="16">
        <f>(15+10+10)/3</f>
        <v>11.6666666666667</v>
      </c>
      <c r="K7" s="16">
        <v>40.14</v>
      </c>
      <c r="L7" s="11"/>
      <c r="M7" s="11"/>
    </row>
    <row r="9" spans="10:10">
      <c r="J9" s="18"/>
    </row>
  </sheetData>
  <mergeCells count="5">
    <mergeCell ref="A1:M1"/>
    <mergeCell ref="A2:B2"/>
    <mergeCell ref="C2:D2"/>
    <mergeCell ref="E2:M2"/>
    <mergeCell ref="L3:M7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2018-11-21T08:59:00Z</dcterms:created>
  <dcterms:modified xsi:type="dcterms:W3CDTF">2024-08-13T09:54:15Z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2052-12.1.0.17827</vt:lpwstr>
  </property>
  <property fmtid="{D5CDD505-2E9C-101B-9397-08002B2CF9AE}" pid="3" name="ICV">
    <vt:lpwstr>396F9FDD580D4EEEBC61B9F8FC7115D2</vt:lpwstr>
  </property>
</Properties>
</file>