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消毒液" sheetId="1" r:id="rId1"/>
  </sheets>
  <definedNames>
    <definedName name="_xlnm._FilterDatabase" localSheetId="0" hidden="1">消毒液!$A$2:$H$170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<sst xmlns="http://schemas.openxmlformats.org/spreadsheetml/2006/main" count="703" uniqueCount="190">
  <si>
    <t>台山市医疗卫生系统购置消毒液项目-采购清单</t>
  </si>
  <si>
    <t>序号</t>
  </si>
  <si>
    <t>项目单位</t>
  </si>
  <si>
    <t>采购标的</t>
  </si>
  <si>
    <t>项目主要成分（参数）</t>
  </si>
  <si>
    <t>规格</t>
  </si>
  <si>
    <t>商品单位</t>
  </si>
  <si>
    <t>采购数量</t>
  </si>
  <si>
    <t>最高限价（元）</t>
  </si>
  <si>
    <t>合计</t>
  </si>
  <si>
    <t>备注</t>
  </si>
  <si>
    <t>台山市人民医院</t>
  </si>
  <si>
    <t>次氯酸钠</t>
  </si>
  <si>
    <t>有效氯≥10%、游离碱0.1%-1.0%</t>
  </si>
  <si>
    <t>/</t>
  </si>
  <si>
    <t>吨</t>
  </si>
  <si>
    <t>0.5%PVP-I(碘伏)消毒液</t>
  </si>
  <si>
    <t>含碘量0.5%，有效碘含量为5.5g/L%±0.5g/L</t>
  </si>
  <si>
    <t>500ML/瓶</t>
  </si>
  <si>
    <t>瓶</t>
  </si>
  <si>
    <t>75%酒精消毒液</t>
  </si>
  <si>
    <t>乙醇为主要成份的消毒液，乙醇含量为75%±5%</t>
  </si>
  <si>
    <t>50ML/瓶</t>
  </si>
  <si>
    <t>95%酒精消毒液</t>
  </si>
  <si>
    <t>乙醇为主要成份的消毒液，乙醇含量为95%±5%</t>
  </si>
  <si>
    <t>过氧乙酸消毒液</t>
  </si>
  <si>
    <t>本品是以过氧乙酸为主要有效成分的消毒液，过氧乙酸含量为0.24%±0.036%（W/V）</t>
  </si>
  <si>
    <t>A剂:4.96L/桶；B剂:62ML/瓶</t>
  </si>
  <si>
    <t>含氯消毒片</t>
  </si>
  <si>
    <t>三氯异氰尿酸，有效氯含量为450mg~550mg/片</t>
  </si>
  <si>
    <t>100片/瓶</t>
  </si>
  <si>
    <t>复合碘皮肤消毒液</t>
  </si>
  <si>
    <t>有效碘含量为1.8g/L~2.3g/L(0.18%-0.23%W/)、醋酸氯己定含量为 1.8g/L~2.3g/L(0.18%-0.23%W/)、乙醇含量为54%~66%(V/)</t>
  </si>
  <si>
    <t>60ML/瓶</t>
  </si>
  <si>
    <t>免洗手消毒凝胶</t>
  </si>
  <si>
    <t>乙醇和正丙醇为主要成份的消毒凝胶，乙醇含量为54%-66%，正丙醇含量为9%-11%</t>
  </si>
  <si>
    <t>免洗外科手消毒凝胶</t>
  </si>
  <si>
    <t>乙醇66%±6.6%，葡萄糖酸氯已定0.1%±0.01%</t>
  </si>
  <si>
    <t>1L/瓶</t>
  </si>
  <si>
    <t>卫生湿巾</t>
  </si>
  <si>
    <t>复合双链季铵盐化合物，有效含量0.765~0.935%。</t>
  </si>
  <si>
    <t>150片/包</t>
  </si>
  <si>
    <t>包</t>
  </si>
  <si>
    <t>过氧乙酸含量为177.0g+26.5g。</t>
  </si>
  <si>
    <t>600ML/瓶</t>
  </si>
  <si>
    <t>台山市中医院</t>
  </si>
  <si>
    <t>免洗外科手消毒凝胶Ⅱ型</t>
  </si>
  <si>
    <t>本品是以乙醇为主要有效成分的消毒潺,乙醇含量75%±7.5% (V/V)。添加滋润剂、保湿剂等护肤成分。</t>
  </si>
  <si>
    <t>248ML/瓶</t>
  </si>
  <si>
    <t>0.2%葡萄糖酸洗必泰黏膜冲洗消毒液</t>
  </si>
  <si>
    <r>
      <rPr>
        <sz val="12"/>
        <rFont val="宋体"/>
        <charset val="134"/>
      </rPr>
      <t>本品以葡萄糖酸洗必泰为主要有成分的消毒液，葡萄糖酸洗必泰含量为</t>
    </r>
    <r>
      <rPr>
        <sz val="12"/>
        <rFont val="宋体"/>
        <charset val="134"/>
      </rPr>
      <t>0.2%+0.02%(W/V)</t>
    </r>
  </si>
  <si>
    <t>0.3%PVP-I(碘伏)消毒液</t>
  </si>
  <si>
    <r>
      <rPr>
        <sz val="12"/>
        <rFont val="宋体"/>
        <charset val="134"/>
      </rPr>
      <t>本品是以碘为主要有效成分的消毒液</t>
    </r>
    <r>
      <rPr>
        <sz val="12"/>
        <rFont val="宋体"/>
        <charset val="134"/>
      </rPr>
      <t>,</t>
    </r>
    <r>
      <rPr>
        <sz val="12"/>
        <rFont val="宋体"/>
        <charset val="134"/>
      </rPr>
      <t>有效碘含量为</t>
    </r>
    <r>
      <rPr>
        <sz val="12"/>
        <rFont val="宋体"/>
        <charset val="134"/>
      </rPr>
      <t>3.0g/L-3.7g/L(W/V)</t>
    </r>
  </si>
  <si>
    <t>消毒粉</t>
  </si>
  <si>
    <t>本品是以二氯异氰尿酸钠为主要有效成分的消毒粉，有效氯含量为12%~13%</t>
  </si>
  <si>
    <t>20g*20小包/袋</t>
  </si>
  <si>
    <t>袋</t>
  </si>
  <si>
    <t>皮肤消毒剂</t>
  </si>
  <si>
    <t>本品是以醋酸氯乙定、有效碘、乙醇成分消毒液,有效碘含量为0.9g/L-1.2g/L(0.09%-0.12%WM.面2%WN),乙醇含量为60%-70%(V/V)</t>
  </si>
  <si>
    <t>60ML/瓶/瓶/大口翻盖</t>
  </si>
  <si>
    <t>台山市妇幼保健院</t>
  </si>
  <si>
    <t>次氯酸钠消毒粉</t>
  </si>
  <si>
    <t>二氧化氯20-26%，氯化钙74%-80%</t>
  </si>
  <si>
    <t>25kg/包</t>
  </si>
  <si>
    <t>台山市第二人民医院</t>
  </si>
  <si>
    <t>500g/瓶</t>
  </si>
  <si>
    <t>邻苯二甲醛消毒液</t>
  </si>
  <si>
    <t>本品是以正-邻苯二甲醛为主要有效成分的消毒液，正-邻苯二甲醛含量为5.5g/L±0.5g/L</t>
  </si>
  <si>
    <t>5L/桶</t>
  </si>
  <si>
    <t>桶</t>
  </si>
  <si>
    <t>2%戊二醛消毒液</t>
  </si>
  <si>
    <t>本品是以戊二醛为主有效成分的消毒液，戊二醛含量为2.0%-2.4%</t>
  </si>
  <si>
    <t>2L/瓶</t>
  </si>
  <si>
    <t>皮肤消毒液</t>
  </si>
  <si>
    <t>本品是以有效碘、醋酸氯己定和乙醇为主要有效成分的消毒液。有效碘含量为2.4g/L±0.24g/L，醋酸氯己定含量为5.0g/L±0.5g/L，乙醇含量为65%±6%（V/V）</t>
  </si>
  <si>
    <t>台山市公共卫生医院</t>
  </si>
  <si>
    <t>2.5L/桶</t>
  </si>
  <si>
    <t>20g*20小包*30袋/箱</t>
  </si>
  <si>
    <t>箱</t>
  </si>
  <si>
    <t>84消毒液</t>
  </si>
  <si>
    <t>本品是以次氯酸钠为主要有效成分的消毒液，有效氯含量为17000mg/~23000mg/ L</t>
  </si>
  <si>
    <t>碘伏消毒液</t>
  </si>
  <si>
    <t>碘为主要有效成份的消毒液，有效碘含量为4.5g～5.5g/L</t>
  </si>
  <si>
    <t>紫外线强度指示卡</t>
  </si>
  <si>
    <t>本产品由卡片纸、紫外线感光色块和标准色块组成。卡片纸中间为紫外线感光色块，两端分别为70μ W/cm²和90u W/cm²的标准色块。当紫外线感光色块受到紫外线照射后，随紫外线辐照强度的不同，产生深浅程度不同的紫色，与标准色块比较可监测紫外线灯辐照强度是否达到使用要求</t>
  </si>
  <si>
    <t>100片/盒</t>
  </si>
  <si>
    <t>盒</t>
  </si>
  <si>
    <t>台山市城区人民医院</t>
  </si>
  <si>
    <t>100ML/瓶</t>
  </si>
  <si>
    <t>醋酸氯已定,有效碘,乙醇</t>
  </si>
  <si>
    <t>主要有效成分及其含量:本品是以乙醇和过氧化氢为主要有效成分的消毒凝胶。乙醇含量为72%-82%(v/v)，过氧化氢含量为0.10% -0.14%(w/v)</t>
  </si>
  <si>
    <t>有效碘含量为 1.8g/L~2.3g/L(0.18%-0.23%W/)、醋酸氯己定含量为 1.8g/L~2.3g/L(0.18%-0.23%W/)、乙醇含量为54%~66%(V/)</t>
  </si>
  <si>
    <t>蒸汽灭菌指示胶带</t>
  </si>
  <si>
    <t>本产品用于压力蒸汽灭菌的包外化学监测，显示包裹是否已灭菌过。本胶带可使用棉织物，无纺布，纸等多种包装材料。直接粘贴于包外，直接观察变色情况，判断物品包是否通过灭菌处理和初步考核包裹的灭菌质量。</t>
  </si>
  <si>
    <t>24MM/卷</t>
  </si>
  <si>
    <t>卷</t>
  </si>
  <si>
    <t>台山市四九镇卫生院</t>
  </si>
  <si>
    <t>多酶清洗液</t>
  </si>
  <si>
    <t>产品成分:蛋白酶、脂肪酶、淀粉酶、纤维素酶、表面活性剂等</t>
  </si>
  <si>
    <t>消毒液</t>
  </si>
  <si>
    <t>醋酸氯己定:含量1.45%-1.60%(w/v)</t>
  </si>
  <si>
    <t>134℃压力蒸汽灭菌化学指示卡</t>
  </si>
  <si>
    <t>本产品由卡片纸、紫外线感光色块和标准色块组成。卡片纸中间为紫外线感光色块，两端分别为70μW/cm和90μW/cm²的标准色块。当紫外线感光色块受到紫外线照射后，随紫外线辐照强度的不同，产生深浅程度不同的紫色，与标准色块比较可监测紫外线灯辐照强度是否达到使用要求。</t>
  </si>
  <si>
    <t>200片/盒</t>
  </si>
  <si>
    <t>台山市水步镇卫生院</t>
  </si>
  <si>
    <t>消毒水</t>
  </si>
  <si>
    <t>20L/瓶</t>
  </si>
  <si>
    <t>环境污染处理剂*消毒粉</t>
  </si>
  <si>
    <t>210ML/瓶</t>
  </si>
  <si>
    <t>台山市大江镇卫生院(台山市大江镇妇幼保健计划生育服务站)</t>
  </si>
  <si>
    <t>单过硫酸氢钾消毒粉</t>
  </si>
  <si>
    <t>单过硫酸氢钾复合盐、碳酸钠、柠檬酸钠</t>
  </si>
  <si>
    <t>1kg/瓶</t>
  </si>
  <si>
    <t>台山市三合镇卫生院</t>
  </si>
  <si>
    <t>灭菌书写指示胶带（压力蒸汽用）</t>
  </si>
  <si>
    <t>本产品可用于下排气式（121°C，10分钟）和预真空式（134°C分钟），压力蒸汽灭菌的包外监测，显示包裹是否已经灭菌过</t>
  </si>
  <si>
    <t>100张/盒</t>
  </si>
  <si>
    <t>过硫酸氢钾复合盐、柠檬酸钠、碳酸钠等</t>
  </si>
  <si>
    <t>台山市白沙镇中心卫生院</t>
  </si>
  <si>
    <t>有效碘含量为0.208%，醋酸氯已定含量为0.510%，乙醇含量为66.2%</t>
  </si>
  <si>
    <t>本品是以碘与表面活性剂的络合物为主要有效成分的消毒液，有效碘含量为4.5g/L~5.5g/L。</t>
  </si>
  <si>
    <t>台山市冲蒌镇卫生院</t>
  </si>
  <si>
    <t>消毒片</t>
  </si>
  <si>
    <t>本品是以三氯异氰尿酸为主要有效成分的消毒片，有效氰含量为36%-44%（W/W)</t>
  </si>
  <si>
    <t>台山市斗山镇中心卫生院</t>
  </si>
  <si>
    <t>消毒剂浓度试纸</t>
  </si>
  <si>
    <t>试条纸、标准色块，用于过氧乙酸、含氯消毒剂有效浓度测试</t>
  </si>
  <si>
    <t>20本/盒</t>
  </si>
  <si>
    <t>紫外线杀菌灯</t>
  </si>
  <si>
    <t>利用紫外线的杀菌作用进行灭菌消毒的灯具</t>
  </si>
  <si>
    <t>40W/支</t>
  </si>
  <si>
    <t>支</t>
  </si>
  <si>
    <t>乙醇含量为54%-66%(VN)(48.2%-58.9%W/W),正丙醇含量为9%-11%(W)(8.2%-10.0%W/W)</t>
  </si>
  <si>
    <t>1kg/袋</t>
  </si>
  <si>
    <t>台山市端芬镇卫生院</t>
  </si>
  <si>
    <t>有效碘2.4g/L±0.24g/L,醋酸氯己定5.0g/L±0.5g/L,乙醇含量65%±6%（V/V）</t>
  </si>
  <si>
    <t>双氧水</t>
  </si>
  <si>
    <t>过氧化氢2.7%-3.3%</t>
  </si>
  <si>
    <t>台山市都斛镇卫生院</t>
  </si>
  <si>
    <t>3%过氧化氢消毒液</t>
  </si>
  <si>
    <t>本品是以过氧化氢为主要有效成分的消毒液，过氧化氢含量为 3.0%±0.3%（W/V）</t>
  </si>
  <si>
    <t>本品是以乙醇和正丙醇为主要有效成份的消毒凝胶，乙醇含量为54%-66%（V/V)（48.2%-58.9%W/W)，正丙醇含量为9%-11%（V/V)（8.2%-10.0%W/W)</t>
  </si>
  <si>
    <t>236ML/瓶</t>
  </si>
  <si>
    <t>台山市赤溪镇镇卫生院</t>
  </si>
  <si>
    <t>碘伏</t>
  </si>
  <si>
    <t>碘和聚维酮，碘含量在0.5%到1%之间，聚维酮作为载体。</t>
  </si>
  <si>
    <t>速干免洗手皮肤消毒液</t>
  </si>
  <si>
    <t>抗菌洗手液</t>
  </si>
  <si>
    <t>醋酸洗必泰0.2%，非离子表面活性剂，甘油，硅油和透明质酸钠</t>
  </si>
  <si>
    <t>高效氯氰菊酯</t>
  </si>
  <si>
    <t>氯氰菊酯、氰化钠、溶剂、乳化剂、三乙胺、异丙醇</t>
  </si>
  <si>
    <t>100g/瓶</t>
  </si>
  <si>
    <t>台山市广海镇中心卫生院</t>
  </si>
  <si>
    <t>台山市海宴镇卫生院</t>
  </si>
  <si>
    <t>台山市汶村镇中心卫生院</t>
  </si>
  <si>
    <t>0.1%聚维酮碘溶液</t>
  </si>
  <si>
    <t>0.1%PVP碘</t>
  </si>
  <si>
    <t>二氧化氯消毒剂A剂</t>
  </si>
  <si>
    <t>二氧化氯含量为：9%±10%</t>
  </si>
  <si>
    <t>500g/桶</t>
  </si>
  <si>
    <t>二氧化氯消毒剂B剂</t>
  </si>
  <si>
    <t>硫酸氢钠含量为：60%</t>
  </si>
  <si>
    <t>600g/桶</t>
  </si>
  <si>
    <t>台山市深井镇卫生院</t>
  </si>
  <si>
    <t>污水机*消毒粉</t>
  </si>
  <si>
    <t>三氯异氰尿酸，有机氯类清静剂，有效氯含量18-21%</t>
  </si>
  <si>
    <t>400g/瓶</t>
  </si>
  <si>
    <t>对氯间二甲苯酚</t>
  </si>
  <si>
    <t>台山市川岛镇上川卫生院</t>
  </si>
  <si>
    <t>台山市川岛镇下川卫生院</t>
  </si>
  <si>
    <t>本品是以碘与表面活性剂的络合物为主要有效成分的消毒液，有效碘含量为4.5g/L-5.5g/L</t>
  </si>
  <si>
    <t>台山市台城社区卫生服务中心</t>
  </si>
  <si>
    <t>本品是以有效碘、醋酸氯己定和乙醇为主要有效成分的消毒液。有效碘含量为2.4g/L±0.24g/L,醋酸氯己定含量为5.0g/L±0.5g/L,乙醇含量为65%±6%（V/V）</t>
  </si>
  <si>
    <t>60ml/瓶</t>
  </si>
  <si>
    <t>碘消毒液</t>
  </si>
  <si>
    <t>本品是以聚维酮碘为主要有效成分的消毒液，有效碘含量为1000mg/L±100mg/L</t>
  </si>
  <si>
    <t>本品是以乙醇为主要有效成分的消毒液，乙醇含量为75%±5%（V/V)</t>
  </si>
  <si>
    <t>本品是以乙醇为主要有效成分的消毒液，乙醇含量为95%±5%（V/V)</t>
  </si>
  <si>
    <t>本品是以次氯酸钠为主要成分的消毒液，有效氯含量为4.3%±0.6%（W/V）</t>
  </si>
  <si>
    <t>戊二醇消毒剂</t>
  </si>
  <si>
    <t>本品是以戊二醛为主要有效成分的消毒剂，戊二醛含量为20g/L-22g/L.</t>
  </si>
  <si>
    <t>2Kg</t>
  </si>
  <si>
    <t>残杀威</t>
  </si>
  <si>
    <t>有效成分及其含量：残杀威10%</t>
  </si>
  <si>
    <t>500克/瓶</t>
  </si>
  <si>
    <t>主要有效成分及其含量:三氯羟基二苯醚含量为0.19%-0.23%0.23%（W/W）</t>
  </si>
  <si>
    <t>520ML/瓶</t>
  </si>
  <si>
    <t>主要有效成分及其含量:本品是以乙醇和正丙醇为主要有效成分的消毒凝胶，乙醇含量为54%-66%(W/W)（48.2%-58.9%W/W），正丙醇含量为9% -11%(V/V)（8.2%-10.1%W/W）</t>
  </si>
  <si>
    <t>污水机*消毒液</t>
  </si>
  <si>
    <t>1Kg/桶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</si>
</sst>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 "/>
  </numFmts>
  <fonts count="28">
    <font>
      <sz val="11"/>
      <color theme="1"/>
      <name val="微软雅黑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b/>
      <sz val="26"/>
      <name val="宋体"/>
      <charset val="134"/>
      <scheme val="minor"/>
    </font>
    <font>
      <b/>
      <sz val="12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1"/>
  <sheetViews>
    <sheetView tabSelected="1" topLeftCell="B1" workbookViewId="0">
      <pane ySplit="2" topLeftCell="A63" activePane="bottomLeft" state="frozen"/>
      <selection/>
      <selection pane="bottomLeft" activeCell="D166" sqref="D166"/>
    </sheetView>
  </sheetViews>
  <sheetFormatPr defaultColWidth="8" defaultRowHeight="14.25"/>
  <cols>
    <col min="1" max="1" width="5.18518518518519" style="5" customWidth="1"/>
    <col min="2" max="2" width="15.9259259259259" style="5" customWidth="1"/>
    <col min="3" max="3" width="30.4444444444444" style="5" customWidth="1"/>
    <col min="4" max="4" width="53.4444444444444" style="5" customWidth="1"/>
    <col min="5" max="5" width="11" style="5" customWidth="1"/>
    <col min="6" max="7" width="11.1111111111111" style="5" customWidth="1"/>
    <col min="8" max="8" width="12" style="6" customWidth="1"/>
    <col min="9" max="9" width="15.3037037037037" style="6" customWidth="1"/>
    <col min="10" max="10" width="12.4666666666667" style="6" customWidth="1"/>
    <col min="11" max="16384" width="8" style="5"/>
  </cols>
  <sheetData>
    <row r="1" s="1" customFormat="1" ht="85" customHeight="1" spans="1:10">
      <c r="A1" s="7" t="s">
        <v>0</v>
      </c>
      <c r="B1" s="7"/>
      <c r="C1" s="7"/>
      <c r="D1" s="7"/>
      <c r="E1" s="7"/>
      <c r="F1" s="7"/>
      <c r="G1" s="7"/>
      <c r="H1" s="8"/>
      <c r="I1" s="21"/>
      <c r="J1" s="21"/>
    </row>
    <row r="2" s="1" customFormat="1" ht="63" customHeight="1" spans="1:10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22" t="s">
        <v>9</v>
      </c>
      <c r="J2" s="23" t="s">
        <v>10</v>
      </c>
    </row>
    <row r="3" s="2" customFormat="1" ht="34" customHeight="1" spans="1:10">
      <c r="A3" s="12" t="s">
        <v>9</v>
      </c>
      <c r="B3" s="12"/>
      <c r="C3" s="13"/>
      <c r="D3" s="13"/>
      <c r="E3" s="13"/>
      <c r="F3" s="13"/>
      <c r="G3" s="13">
        <f>SUM(G4:G194)</f>
        <v>289580</v>
      </c>
      <c r="H3" s="13"/>
      <c r="I3" s="24">
        <f>SUM(I4:I194)</f>
        <v>1999523.82</v>
      </c>
      <c r="J3" s="24">
        <f>SUM(J4:J198)</f>
        <v>1999523.82</v>
      </c>
    </row>
    <row r="4" s="2" customFormat="1" ht="34" customHeight="1" spans="1:10">
      <c r="A4" s="14">
        <v>1</v>
      </c>
      <c r="B4" s="13" t="s">
        <v>11</v>
      </c>
      <c r="C4" s="13" t="s">
        <v>12</v>
      </c>
      <c r="D4" s="13" t="s">
        <v>13</v>
      </c>
      <c r="E4" s="13" t="s">
        <v>14</v>
      </c>
      <c r="F4" s="13" t="s">
        <v>15</v>
      </c>
      <c r="G4" s="13">
        <v>145</v>
      </c>
      <c r="H4" s="15">
        <v>1300</v>
      </c>
      <c r="I4" s="24">
        <f t="shared" ref="I4:I12" si="0">H4*G4</f>
        <v>188500</v>
      </c>
      <c r="J4" s="24">
        <f>SUM(I4:I15)</f>
        <v>968303.4</v>
      </c>
    </row>
    <row r="5" s="2" customFormat="1" ht="34" customHeight="1" spans="1:10">
      <c r="A5" s="14">
        <v>2</v>
      </c>
      <c r="B5" s="13"/>
      <c r="C5" s="13" t="s">
        <v>16</v>
      </c>
      <c r="D5" s="13" t="s">
        <v>17</v>
      </c>
      <c r="E5" s="13" t="s">
        <v>18</v>
      </c>
      <c r="F5" s="13" t="s">
        <v>19</v>
      </c>
      <c r="G5" s="13">
        <v>10368</v>
      </c>
      <c r="H5" s="15">
        <v>6.3</v>
      </c>
      <c r="I5" s="24">
        <f t="shared" si="0"/>
        <v>65318.4</v>
      </c>
      <c r="J5" s="24"/>
    </row>
    <row r="6" s="2" customFormat="1" ht="34" customHeight="1" spans="1:10">
      <c r="A6" s="14">
        <v>3</v>
      </c>
      <c r="B6" s="13"/>
      <c r="C6" s="13" t="s">
        <v>20</v>
      </c>
      <c r="D6" s="13" t="s">
        <v>21</v>
      </c>
      <c r="E6" s="13" t="s">
        <v>18</v>
      </c>
      <c r="F6" s="13" t="s">
        <v>19</v>
      </c>
      <c r="G6" s="13">
        <v>25920</v>
      </c>
      <c r="H6" s="15">
        <v>5.5</v>
      </c>
      <c r="I6" s="24">
        <f t="shared" si="0"/>
        <v>142560</v>
      </c>
      <c r="J6" s="24"/>
    </row>
    <row r="7" s="2" customFormat="1" ht="34" customHeight="1" spans="1:10">
      <c r="A7" s="14">
        <v>4</v>
      </c>
      <c r="B7" s="13"/>
      <c r="C7" s="13" t="s">
        <v>20</v>
      </c>
      <c r="D7" s="13" t="s">
        <v>21</v>
      </c>
      <c r="E7" s="13" t="s">
        <v>22</v>
      </c>
      <c r="F7" s="13" t="s">
        <v>19</v>
      </c>
      <c r="G7" s="13">
        <v>36000</v>
      </c>
      <c r="H7" s="15">
        <v>2.5</v>
      </c>
      <c r="I7" s="24">
        <f t="shared" si="0"/>
        <v>90000</v>
      </c>
      <c r="J7" s="24"/>
    </row>
    <row r="8" s="2" customFormat="1" ht="34" customHeight="1" spans="1:10">
      <c r="A8" s="14">
        <v>5</v>
      </c>
      <c r="B8" s="13"/>
      <c r="C8" s="13" t="s">
        <v>23</v>
      </c>
      <c r="D8" s="13" t="s">
        <v>24</v>
      </c>
      <c r="E8" s="13" t="s">
        <v>18</v>
      </c>
      <c r="F8" s="13" t="s">
        <v>19</v>
      </c>
      <c r="G8" s="13">
        <v>864</v>
      </c>
      <c r="H8" s="15">
        <v>5.5</v>
      </c>
      <c r="I8" s="24">
        <f t="shared" si="0"/>
        <v>4752</v>
      </c>
      <c r="J8" s="24"/>
    </row>
    <row r="9" s="2" customFormat="1" ht="53" customHeight="1" spans="1:10">
      <c r="A9" s="14">
        <v>6</v>
      </c>
      <c r="B9" s="13"/>
      <c r="C9" s="13" t="s">
        <v>25</v>
      </c>
      <c r="D9" s="13" t="s">
        <v>26</v>
      </c>
      <c r="E9" s="13" t="s">
        <v>27</v>
      </c>
      <c r="F9" s="13" t="s">
        <v>19</v>
      </c>
      <c r="G9" s="13">
        <v>152</v>
      </c>
      <c r="H9" s="15">
        <v>330</v>
      </c>
      <c r="I9" s="24">
        <f t="shared" si="0"/>
        <v>50160</v>
      </c>
      <c r="J9" s="24"/>
    </row>
    <row r="10" s="2" customFormat="1" ht="34" customHeight="1" spans="1:10">
      <c r="A10" s="14">
        <v>7</v>
      </c>
      <c r="B10" s="13"/>
      <c r="C10" s="13" t="s">
        <v>28</v>
      </c>
      <c r="D10" s="13" t="s">
        <v>29</v>
      </c>
      <c r="E10" s="13" t="s">
        <v>30</v>
      </c>
      <c r="F10" s="13" t="s">
        <v>19</v>
      </c>
      <c r="G10" s="13">
        <v>18720</v>
      </c>
      <c r="H10" s="15">
        <v>8</v>
      </c>
      <c r="I10" s="24">
        <f t="shared" si="0"/>
        <v>149760</v>
      </c>
      <c r="J10" s="24"/>
    </row>
    <row r="11" s="2" customFormat="1" ht="44" customHeight="1" spans="1:10">
      <c r="A11" s="14">
        <v>8</v>
      </c>
      <c r="B11" s="13"/>
      <c r="C11" s="13" t="s">
        <v>31</v>
      </c>
      <c r="D11" s="13" t="s">
        <v>32</v>
      </c>
      <c r="E11" s="13" t="s">
        <v>33</v>
      </c>
      <c r="F11" s="13" t="s">
        <v>19</v>
      </c>
      <c r="G11" s="13">
        <v>54000</v>
      </c>
      <c r="H11" s="15">
        <v>2.23</v>
      </c>
      <c r="I11" s="24">
        <f t="shared" si="0"/>
        <v>120420</v>
      </c>
      <c r="J11" s="24"/>
    </row>
    <row r="12" s="2" customFormat="1" ht="34" customHeight="1" spans="1:10">
      <c r="A12" s="14">
        <v>9</v>
      </c>
      <c r="B12" s="13"/>
      <c r="C12" s="13" t="s">
        <v>34</v>
      </c>
      <c r="D12" s="13" t="s">
        <v>35</v>
      </c>
      <c r="E12" s="13" t="s">
        <v>18</v>
      </c>
      <c r="F12" s="13" t="s">
        <v>19</v>
      </c>
      <c r="G12" s="13">
        <v>6912</v>
      </c>
      <c r="H12" s="15">
        <v>17.5</v>
      </c>
      <c r="I12" s="24">
        <f t="shared" si="0"/>
        <v>120960</v>
      </c>
      <c r="J12" s="24"/>
    </row>
    <row r="13" s="2" customFormat="1" ht="34" customHeight="1" spans="1:10">
      <c r="A13" s="14">
        <v>10</v>
      </c>
      <c r="B13" s="13"/>
      <c r="C13" s="13" t="s">
        <v>36</v>
      </c>
      <c r="D13" s="13" t="s">
        <v>37</v>
      </c>
      <c r="E13" s="13" t="s">
        <v>38</v>
      </c>
      <c r="F13" s="13" t="s">
        <v>19</v>
      </c>
      <c r="G13" s="13">
        <v>432</v>
      </c>
      <c r="H13" s="15">
        <v>45</v>
      </c>
      <c r="I13" s="24">
        <f t="shared" ref="I13:I41" si="1">H13*G13</f>
        <v>19440</v>
      </c>
      <c r="J13" s="24"/>
    </row>
    <row r="14" s="2" customFormat="1" ht="34" customHeight="1" spans="1:10">
      <c r="A14" s="14">
        <v>11</v>
      </c>
      <c r="B14" s="13"/>
      <c r="C14" s="13" t="s">
        <v>39</v>
      </c>
      <c r="D14" s="13" t="s">
        <v>40</v>
      </c>
      <c r="E14" s="13" t="s">
        <v>41</v>
      </c>
      <c r="F14" s="13" t="s">
        <v>42</v>
      </c>
      <c r="G14" s="13">
        <v>518</v>
      </c>
      <c r="H14" s="15">
        <v>31</v>
      </c>
      <c r="I14" s="24">
        <f t="shared" si="1"/>
        <v>16058</v>
      </c>
      <c r="J14" s="24"/>
    </row>
    <row r="15" s="2" customFormat="1" ht="34" customHeight="1" spans="1:10">
      <c r="A15" s="14">
        <v>12</v>
      </c>
      <c r="B15" s="13"/>
      <c r="C15" s="13" t="s">
        <v>25</v>
      </c>
      <c r="D15" s="13" t="s">
        <v>43</v>
      </c>
      <c r="E15" s="13" t="s">
        <v>44</v>
      </c>
      <c r="F15" s="13" t="s">
        <v>19</v>
      </c>
      <c r="G15" s="13">
        <v>3</v>
      </c>
      <c r="H15" s="15">
        <v>125</v>
      </c>
      <c r="I15" s="24">
        <f t="shared" si="1"/>
        <v>375</v>
      </c>
      <c r="J15" s="24"/>
    </row>
    <row r="16" s="2" customFormat="1" ht="43" customHeight="1" spans="1:10">
      <c r="A16" s="14">
        <v>13</v>
      </c>
      <c r="B16" s="13" t="s">
        <v>45</v>
      </c>
      <c r="C16" s="13" t="s">
        <v>46</v>
      </c>
      <c r="D16" s="13" t="s">
        <v>47</v>
      </c>
      <c r="E16" s="13" t="s">
        <v>48</v>
      </c>
      <c r="F16" s="13" t="s">
        <v>19</v>
      </c>
      <c r="G16" s="13">
        <v>800</v>
      </c>
      <c r="H16" s="15">
        <v>12</v>
      </c>
      <c r="I16" s="24">
        <f t="shared" si="1"/>
        <v>9600</v>
      </c>
      <c r="J16" s="24">
        <f>SUM(I16:I20)</f>
        <v>72180</v>
      </c>
    </row>
    <row r="17" s="2" customFormat="1" ht="34" customHeight="1" spans="1:10">
      <c r="A17" s="14">
        <v>14</v>
      </c>
      <c r="B17" s="13"/>
      <c r="C17" s="13" t="s">
        <v>49</v>
      </c>
      <c r="D17" s="13" t="s">
        <v>50</v>
      </c>
      <c r="E17" s="13" t="s">
        <v>18</v>
      </c>
      <c r="F17" s="13" t="s">
        <v>19</v>
      </c>
      <c r="G17" s="13">
        <v>900</v>
      </c>
      <c r="H17" s="15">
        <v>7</v>
      </c>
      <c r="I17" s="24">
        <f t="shared" si="1"/>
        <v>6300</v>
      </c>
      <c r="J17" s="24"/>
    </row>
    <row r="18" s="2" customFormat="1" ht="34" customHeight="1" spans="1:10">
      <c r="A18" s="14">
        <v>15</v>
      </c>
      <c r="B18" s="13"/>
      <c r="C18" s="13" t="s">
        <v>51</v>
      </c>
      <c r="D18" s="13" t="s">
        <v>52</v>
      </c>
      <c r="E18" s="13" t="s">
        <v>18</v>
      </c>
      <c r="F18" s="13" t="s">
        <v>19</v>
      </c>
      <c r="G18" s="13">
        <v>4000</v>
      </c>
      <c r="H18" s="15">
        <v>7.5</v>
      </c>
      <c r="I18" s="24">
        <f t="shared" si="1"/>
        <v>30000</v>
      </c>
      <c r="J18" s="24"/>
    </row>
    <row r="19" s="2" customFormat="1" ht="34" customHeight="1" spans="1:10">
      <c r="A19" s="14">
        <v>16</v>
      </c>
      <c r="B19" s="13"/>
      <c r="C19" s="13" t="s">
        <v>53</v>
      </c>
      <c r="D19" s="13" t="s">
        <v>54</v>
      </c>
      <c r="E19" s="13" t="s">
        <v>55</v>
      </c>
      <c r="F19" s="13" t="s">
        <v>56</v>
      </c>
      <c r="G19" s="13">
        <v>900</v>
      </c>
      <c r="H19" s="15">
        <v>6.8</v>
      </c>
      <c r="I19" s="24">
        <f t="shared" si="1"/>
        <v>6120</v>
      </c>
      <c r="J19" s="24"/>
    </row>
    <row r="20" s="2" customFormat="1" ht="54" customHeight="1" spans="1:10">
      <c r="A20" s="14">
        <v>17</v>
      </c>
      <c r="B20" s="13"/>
      <c r="C20" s="13" t="s">
        <v>57</v>
      </c>
      <c r="D20" s="13" t="s">
        <v>58</v>
      </c>
      <c r="E20" s="13" t="s">
        <v>59</v>
      </c>
      <c r="F20" s="13" t="s">
        <v>19</v>
      </c>
      <c r="G20" s="13">
        <v>8400</v>
      </c>
      <c r="H20" s="15">
        <v>2.4</v>
      </c>
      <c r="I20" s="24">
        <f t="shared" si="1"/>
        <v>20160</v>
      </c>
      <c r="J20" s="24"/>
    </row>
    <row r="21" s="2" customFormat="1" ht="34" customHeight="1" spans="1:10">
      <c r="A21" s="14">
        <v>18</v>
      </c>
      <c r="B21" s="13" t="s">
        <v>60</v>
      </c>
      <c r="C21" s="13" t="s">
        <v>61</v>
      </c>
      <c r="D21" s="13" t="s">
        <v>62</v>
      </c>
      <c r="E21" s="13" t="s">
        <v>63</v>
      </c>
      <c r="F21" s="13" t="s">
        <v>42</v>
      </c>
      <c r="G21" s="13">
        <v>5</v>
      </c>
      <c r="H21" s="15">
        <v>12500</v>
      </c>
      <c r="I21" s="24">
        <f t="shared" si="1"/>
        <v>62500</v>
      </c>
      <c r="J21" s="24">
        <f>I21+I22+I23</f>
        <v>150250</v>
      </c>
    </row>
    <row r="22" s="2" customFormat="1" ht="34" customHeight="1" spans="1:10">
      <c r="A22" s="14">
        <v>19</v>
      </c>
      <c r="B22" s="13"/>
      <c r="C22" s="13" t="s">
        <v>20</v>
      </c>
      <c r="D22" s="13" t="s">
        <v>21</v>
      </c>
      <c r="E22" s="13" t="s">
        <v>18</v>
      </c>
      <c r="F22" s="13" t="s">
        <v>19</v>
      </c>
      <c r="G22" s="13">
        <v>4500</v>
      </c>
      <c r="H22" s="15">
        <v>5.5</v>
      </c>
      <c r="I22" s="24">
        <f t="shared" si="1"/>
        <v>24750</v>
      </c>
      <c r="J22" s="24"/>
    </row>
    <row r="23" s="2" customFormat="1" ht="34" customHeight="1" spans="1:10">
      <c r="A23" s="14">
        <v>20</v>
      </c>
      <c r="B23" s="13"/>
      <c r="C23" s="13" t="s">
        <v>16</v>
      </c>
      <c r="D23" s="13" t="s">
        <v>17</v>
      </c>
      <c r="E23" s="13" t="s">
        <v>18</v>
      </c>
      <c r="F23" s="13" t="s">
        <v>19</v>
      </c>
      <c r="G23" s="13">
        <v>10000</v>
      </c>
      <c r="H23" s="15">
        <v>6.3</v>
      </c>
      <c r="I23" s="24">
        <f t="shared" si="1"/>
        <v>63000</v>
      </c>
      <c r="J23" s="24"/>
    </row>
    <row r="24" s="2" customFormat="1" ht="34" customHeight="1" spans="1:10">
      <c r="A24" s="14">
        <v>21</v>
      </c>
      <c r="B24" s="13" t="s">
        <v>64</v>
      </c>
      <c r="C24" s="13" t="s">
        <v>53</v>
      </c>
      <c r="D24" s="13" t="s">
        <v>54</v>
      </c>
      <c r="E24" s="16" t="s">
        <v>65</v>
      </c>
      <c r="F24" s="13" t="s">
        <v>19</v>
      </c>
      <c r="G24" s="13">
        <v>3780</v>
      </c>
      <c r="H24" s="15">
        <v>11.55</v>
      </c>
      <c r="I24" s="24">
        <f t="shared" si="1"/>
        <v>43659</v>
      </c>
      <c r="J24" s="24">
        <f>SUM(I24:I32)</f>
        <v>144387.32</v>
      </c>
    </row>
    <row r="25" s="2" customFormat="1" ht="34" customHeight="1" spans="1:10">
      <c r="A25" s="14">
        <v>22</v>
      </c>
      <c r="B25" s="13"/>
      <c r="C25" s="13" t="s">
        <v>66</v>
      </c>
      <c r="D25" s="13" t="s">
        <v>67</v>
      </c>
      <c r="E25" s="13" t="s">
        <v>68</v>
      </c>
      <c r="F25" s="13" t="s">
        <v>69</v>
      </c>
      <c r="G25" s="13">
        <v>191</v>
      </c>
      <c r="H25" s="15">
        <v>250</v>
      </c>
      <c r="I25" s="24">
        <f t="shared" si="1"/>
        <v>47750</v>
      </c>
      <c r="J25" s="24"/>
    </row>
    <row r="26" s="2" customFormat="1" ht="34" customHeight="1" spans="1:10">
      <c r="A26" s="14">
        <v>23</v>
      </c>
      <c r="B26" s="13"/>
      <c r="C26" s="13" t="s">
        <v>70</v>
      </c>
      <c r="D26" s="13" t="s">
        <v>71</v>
      </c>
      <c r="E26" s="13" t="s">
        <v>72</v>
      </c>
      <c r="F26" s="13" t="s">
        <v>19</v>
      </c>
      <c r="G26" s="13">
        <v>92</v>
      </c>
      <c r="H26" s="15">
        <v>25.71</v>
      </c>
      <c r="I26" s="24">
        <f t="shared" si="1"/>
        <v>2365.32</v>
      </c>
      <c r="J26" s="24"/>
    </row>
    <row r="27" s="2" customFormat="1" ht="34" customHeight="1" spans="1:10">
      <c r="A27" s="14">
        <v>24</v>
      </c>
      <c r="B27" s="13"/>
      <c r="C27" s="13" t="s">
        <v>16</v>
      </c>
      <c r="D27" s="13" t="s">
        <v>17</v>
      </c>
      <c r="E27" s="13" t="s">
        <v>18</v>
      </c>
      <c r="F27" s="16" t="s">
        <v>19</v>
      </c>
      <c r="G27" s="13">
        <v>242</v>
      </c>
      <c r="H27" s="15">
        <v>6.3</v>
      </c>
      <c r="I27" s="24">
        <f t="shared" si="1"/>
        <v>1524.6</v>
      </c>
      <c r="J27" s="24"/>
    </row>
    <row r="28" s="2" customFormat="1" ht="34" customHeight="1" spans="1:10">
      <c r="A28" s="14">
        <v>25</v>
      </c>
      <c r="B28" s="13"/>
      <c r="C28" s="13" t="s">
        <v>53</v>
      </c>
      <c r="D28" s="13" t="s">
        <v>54</v>
      </c>
      <c r="E28" s="13" t="s">
        <v>55</v>
      </c>
      <c r="F28" s="13" t="s">
        <v>56</v>
      </c>
      <c r="G28" s="13">
        <v>238</v>
      </c>
      <c r="H28" s="15">
        <v>6.8</v>
      </c>
      <c r="I28" s="24">
        <f t="shared" si="1"/>
        <v>1618.4</v>
      </c>
      <c r="J28" s="24"/>
    </row>
    <row r="29" s="2" customFormat="1" ht="34" customHeight="1" spans="1:10">
      <c r="A29" s="14">
        <v>26</v>
      </c>
      <c r="B29" s="13"/>
      <c r="C29" s="13" t="s">
        <v>20</v>
      </c>
      <c r="D29" s="13" t="s">
        <v>21</v>
      </c>
      <c r="E29" s="13" t="s">
        <v>22</v>
      </c>
      <c r="F29" s="13" t="s">
        <v>19</v>
      </c>
      <c r="G29" s="13">
        <v>4600</v>
      </c>
      <c r="H29" s="15">
        <v>2.5</v>
      </c>
      <c r="I29" s="24">
        <f t="shared" si="1"/>
        <v>11500</v>
      </c>
      <c r="J29" s="24"/>
    </row>
    <row r="30" s="2" customFormat="1" ht="34" customHeight="1" spans="1:10">
      <c r="A30" s="14">
        <v>27</v>
      </c>
      <c r="B30" s="13"/>
      <c r="C30" s="13" t="s">
        <v>23</v>
      </c>
      <c r="D30" s="13" t="s">
        <v>24</v>
      </c>
      <c r="E30" s="13" t="s">
        <v>18</v>
      </c>
      <c r="F30" s="13" t="s">
        <v>19</v>
      </c>
      <c r="G30" s="13">
        <v>460</v>
      </c>
      <c r="H30" s="15">
        <v>5.5</v>
      </c>
      <c r="I30" s="24">
        <f t="shared" si="1"/>
        <v>2530</v>
      </c>
      <c r="J30" s="24"/>
    </row>
    <row r="31" s="2" customFormat="1" ht="34" customHeight="1" spans="1:10">
      <c r="A31" s="14">
        <v>28</v>
      </c>
      <c r="B31" s="13"/>
      <c r="C31" s="13" t="s">
        <v>20</v>
      </c>
      <c r="D31" s="13" t="s">
        <v>21</v>
      </c>
      <c r="E31" s="13" t="s">
        <v>18</v>
      </c>
      <c r="F31" s="13" t="s">
        <v>19</v>
      </c>
      <c r="G31" s="13">
        <v>3880</v>
      </c>
      <c r="H31" s="15">
        <v>5.5</v>
      </c>
      <c r="I31" s="24">
        <f t="shared" si="1"/>
        <v>21340</v>
      </c>
      <c r="J31" s="24"/>
    </row>
    <row r="32" s="2" customFormat="1" ht="54" customHeight="1" spans="1:10">
      <c r="A32" s="14">
        <v>29</v>
      </c>
      <c r="B32" s="13"/>
      <c r="C32" s="13" t="s">
        <v>73</v>
      </c>
      <c r="D32" s="13" t="s">
        <v>74</v>
      </c>
      <c r="E32" s="13" t="s">
        <v>33</v>
      </c>
      <c r="F32" s="13" t="s">
        <v>19</v>
      </c>
      <c r="G32" s="13">
        <v>4840</v>
      </c>
      <c r="H32" s="15">
        <v>2.5</v>
      </c>
      <c r="I32" s="24">
        <f t="shared" si="1"/>
        <v>12100</v>
      </c>
      <c r="J32" s="24"/>
    </row>
    <row r="33" s="2" customFormat="1" ht="34" customHeight="1" spans="1:10">
      <c r="A33" s="14"/>
      <c r="B33" s="13" t="s">
        <v>75</v>
      </c>
      <c r="C33" s="13" t="s">
        <v>20</v>
      </c>
      <c r="D33" s="13" t="s">
        <v>21</v>
      </c>
      <c r="E33" s="13" t="s">
        <v>18</v>
      </c>
      <c r="F33" s="13" t="s">
        <v>19</v>
      </c>
      <c r="G33" s="17">
        <v>870</v>
      </c>
      <c r="H33" s="15">
        <v>5.5</v>
      </c>
      <c r="I33" s="24">
        <f t="shared" si="1"/>
        <v>4785</v>
      </c>
      <c r="J33" s="24">
        <f>I33+I34+I35+I36+I37+I38+I39+I40+I41</f>
        <v>36472.3</v>
      </c>
    </row>
    <row r="34" s="2" customFormat="1" ht="34" customHeight="1" spans="1:10">
      <c r="A34" s="14"/>
      <c r="B34" s="13"/>
      <c r="C34" s="13" t="s">
        <v>23</v>
      </c>
      <c r="D34" s="13" t="s">
        <v>24</v>
      </c>
      <c r="E34" s="13" t="s">
        <v>76</v>
      </c>
      <c r="F34" s="13" t="s">
        <v>69</v>
      </c>
      <c r="G34" s="17">
        <v>29</v>
      </c>
      <c r="H34" s="15">
        <v>28</v>
      </c>
      <c r="I34" s="24">
        <f t="shared" si="1"/>
        <v>812</v>
      </c>
      <c r="J34" s="24"/>
    </row>
    <row r="35" s="2" customFormat="1" ht="34" customHeight="1" spans="1:10">
      <c r="A35" s="14"/>
      <c r="B35" s="13"/>
      <c r="C35" s="13" t="s">
        <v>34</v>
      </c>
      <c r="D35" s="13" t="s">
        <v>35</v>
      </c>
      <c r="E35" s="13" t="s">
        <v>18</v>
      </c>
      <c r="F35" s="13" t="s">
        <v>19</v>
      </c>
      <c r="G35" s="17">
        <v>250</v>
      </c>
      <c r="H35" s="15">
        <v>17.5</v>
      </c>
      <c r="I35" s="24">
        <f t="shared" si="1"/>
        <v>4375</v>
      </c>
      <c r="J35" s="24"/>
    </row>
    <row r="36" s="2" customFormat="1" ht="34" customHeight="1" spans="1:10">
      <c r="A36" s="14"/>
      <c r="B36" s="13"/>
      <c r="C36" s="13" t="s">
        <v>53</v>
      </c>
      <c r="D36" s="13" t="s">
        <v>54</v>
      </c>
      <c r="E36" s="13" t="s">
        <v>77</v>
      </c>
      <c r="F36" s="13" t="s">
        <v>78</v>
      </c>
      <c r="G36" s="17">
        <v>60</v>
      </c>
      <c r="H36" s="15">
        <v>348</v>
      </c>
      <c r="I36" s="24">
        <f t="shared" si="1"/>
        <v>20880</v>
      </c>
      <c r="J36" s="24"/>
    </row>
    <row r="37" s="2" customFormat="1" ht="34" customHeight="1" spans="1:10">
      <c r="A37" s="14"/>
      <c r="B37" s="13"/>
      <c r="C37" s="13" t="s">
        <v>70</v>
      </c>
      <c r="D37" s="13" t="s">
        <v>71</v>
      </c>
      <c r="E37" s="13" t="s">
        <v>72</v>
      </c>
      <c r="F37" s="13" t="s">
        <v>19</v>
      </c>
      <c r="G37" s="17">
        <v>80</v>
      </c>
      <c r="H37" s="15">
        <v>25.71</v>
      </c>
      <c r="I37" s="24">
        <f t="shared" si="1"/>
        <v>2056.8</v>
      </c>
      <c r="J37" s="24"/>
    </row>
    <row r="38" s="2" customFormat="1" ht="34" customHeight="1" spans="1:10">
      <c r="A38" s="14"/>
      <c r="B38" s="13"/>
      <c r="C38" s="13" t="s">
        <v>79</v>
      </c>
      <c r="D38" s="13" t="s">
        <v>80</v>
      </c>
      <c r="E38" s="13" t="s">
        <v>18</v>
      </c>
      <c r="F38" s="13" t="s">
        <v>19</v>
      </c>
      <c r="G38" s="17">
        <v>25</v>
      </c>
      <c r="H38" s="15">
        <v>2.3</v>
      </c>
      <c r="I38" s="24">
        <f t="shared" si="1"/>
        <v>57.5</v>
      </c>
      <c r="J38" s="24"/>
    </row>
    <row r="39" s="2" customFormat="1" ht="34" customHeight="1" spans="1:10">
      <c r="A39" s="14"/>
      <c r="B39" s="13"/>
      <c r="C39" s="13" t="s">
        <v>20</v>
      </c>
      <c r="D39" s="13" t="s">
        <v>21</v>
      </c>
      <c r="E39" s="13" t="s">
        <v>33</v>
      </c>
      <c r="F39" s="13" t="s">
        <v>19</v>
      </c>
      <c r="G39" s="17">
        <v>600</v>
      </c>
      <c r="H39" s="15">
        <v>2.09</v>
      </c>
      <c r="I39" s="24">
        <f t="shared" si="1"/>
        <v>1254</v>
      </c>
      <c r="J39" s="24"/>
    </row>
    <row r="40" s="2" customFormat="1" ht="34" customHeight="1" spans="1:10">
      <c r="A40" s="14"/>
      <c r="B40" s="13"/>
      <c r="C40" s="13" t="s">
        <v>81</v>
      </c>
      <c r="D40" s="13" t="s">
        <v>82</v>
      </c>
      <c r="E40" s="13" t="s">
        <v>33</v>
      </c>
      <c r="F40" s="13" t="s">
        <v>19</v>
      </c>
      <c r="G40" s="17">
        <v>600</v>
      </c>
      <c r="H40" s="15">
        <v>2.17</v>
      </c>
      <c r="I40" s="24">
        <f t="shared" si="1"/>
        <v>1302</v>
      </c>
      <c r="J40" s="24"/>
    </row>
    <row r="41" s="2" customFormat="1" ht="95" customHeight="1" spans="1:10">
      <c r="A41" s="14"/>
      <c r="B41" s="13"/>
      <c r="C41" s="13" t="s">
        <v>83</v>
      </c>
      <c r="D41" s="13" t="s">
        <v>84</v>
      </c>
      <c r="E41" s="13" t="s">
        <v>85</v>
      </c>
      <c r="F41" s="13" t="s">
        <v>86</v>
      </c>
      <c r="G41" s="17">
        <v>10</v>
      </c>
      <c r="H41" s="15">
        <v>95</v>
      </c>
      <c r="I41" s="24">
        <f t="shared" si="1"/>
        <v>950</v>
      </c>
      <c r="J41" s="24"/>
    </row>
    <row r="42" s="2" customFormat="1" ht="34" customHeight="1" spans="1:10">
      <c r="A42" s="14">
        <v>39</v>
      </c>
      <c r="B42" s="13" t="s">
        <v>87</v>
      </c>
      <c r="C42" s="13" t="s">
        <v>20</v>
      </c>
      <c r="D42" s="13" t="s">
        <v>21</v>
      </c>
      <c r="E42" s="13" t="s">
        <v>88</v>
      </c>
      <c r="F42" s="13" t="s">
        <v>19</v>
      </c>
      <c r="G42" s="17">
        <v>1440</v>
      </c>
      <c r="H42" s="15">
        <v>2</v>
      </c>
      <c r="I42" s="24">
        <f t="shared" ref="I42:I84" si="2">H42*G42</f>
        <v>2880</v>
      </c>
      <c r="J42" s="24">
        <f>SUM(I42:I51)</f>
        <v>73265.5</v>
      </c>
    </row>
    <row r="43" s="2" customFormat="1" ht="34" customHeight="1" spans="1:10">
      <c r="A43" s="14">
        <v>40</v>
      </c>
      <c r="B43" s="13"/>
      <c r="C43" s="13" t="s">
        <v>20</v>
      </c>
      <c r="D43" s="13" t="s">
        <v>21</v>
      </c>
      <c r="E43" s="13" t="s">
        <v>18</v>
      </c>
      <c r="F43" s="13" t="s">
        <v>19</v>
      </c>
      <c r="G43" s="17">
        <v>960</v>
      </c>
      <c r="H43" s="15">
        <v>5.5</v>
      </c>
      <c r="I43" s="24">
        <f t="shared" si="2"/>
        <v>5280</v>
      </c>
      <c r="J43" s="24"/>
    </row>
    <row r="44" s="2" customFormat="1" ht="34" customHeight="1" spans="1:10">
      <c r="A44" s="14">
        <v>41</v>
      </c>
      <c r="B44" s="13"/>
      <c r="C44" s="13" t="s">
        <v>23</v>
      </c>
      <c r="D44" s="13" t="s">
        <v>24</v>
      </c>
      <c r="E44" s="13" t="s">
        <v>76</v>
      </c>
      <c r="F44" s="13" t="s">
        <v>69</v>
      </c>
      <c r="G44" s="17">
        <v>3</v>
      </c>
      <c r="H44" s="15">
        <v>28</v>
      </c>
      <c r="I44" s="24">
        <f t="shared" si="2"/>
        <v>84</v>
      </c>
      <c r="J44" s="24"/>
    </row>
    <row r="45" s="2" customFormat="1" ht="34" customHeight="1" spans="1:10">
      <c r="A45" s="14">
        <v>42</v>
      </c>
      <c r="B45" s="13"/>
      <c r="C45" s="13" t="s">
        <v>57</v>
      </c>
      <c r="D45" s="13" t="s">
        <v>89</v>
      </c>
      <c r="E45" s="13" t="s">
        <v>18</v>
      </c>
      <c r="F45" s="13" t="s">
        <v>19</v>
      </c>
      <c r="G45" s="18">
        <v>25</v>
      </c>
      <c r="H45" s="19">
        <v>22.48</v>
      </c>
      <c r="I45" s="25">
        <f t="shared" si="2"/>
        <v>562</v>
      </c>
      <c r="J45" s="24"/>
    </row>
    <row r="46" s="2" customFormat="1" ht="63" customHeight="1" spans="1:10">
      <c r="A46" s="14">
        <v>43</v>
      </c>
      <c r="B46" s="13"/>
      <c r="C46" s="13" t="s">
        <v>34</v>
      </c>
      <c r="D46" s="13" t="s">
        <v>90</v>
      </c>
      <c r="E46" s="13" t="s">
        <v>18</v>
      </c>
      <c r="F46" s="13" t="s">
        <v>19</v>
      </c>
      <c r="G46" s="17">
        <v>96</v>
      </c>
      <c r="H46" s="15">
        <v>18</v>
      </c>
      <c r="I46" s="24">
        <f t="shared" si="2"/>
        <v>1728</v>
      </c>
      <c r="J46" s="24"/>
    </row>
    <row r="47" s="2" customFormat="1" ht="50" customHeight="1" spans="1:10">
      <c r="A47" s="14">
        <v>44</v>
      </c>
      <c r="B47" s="13"/>
      <c r="C47" s="13" t="s">
        <v>53</v>
      </c>
      <c r="D47" s="13" t="s">
        <v>54</v>
      </c>
      <c r="E47" s="13" t="s">
        <v>65</v>
      </c>
      <c r="F47" s="13" t="s">
        <v>19</v>
      </c>
      <c r="G47" s="17">
        <v>4500</v>
      </c>
      <c r="H47" s="15">
        <v>11.55</v>
      </c>
      <c r="I47" s="24">
        <f t="shared" si="2"/>
        <v>51975</v>
      </c>
      <c r="J47" s="24"/>
    </row>
    <row r="48" s="2" customFormat="1" ht="34" customHeight="1" spans="1:10">
      <c r="A48" s="14">
        <v>45</v>
      </c>
      <c r="B48" s="13"/>
      <c r="C48" s="13" t="s">
        <v>31</v>
      </c>
      <c r="D48" s="13" t="s">
        <v>91</v>
      </c>
      <c r="E48" s="13" t="s">
        <v>33</v>
      </c>
      <c r="F48" s="13" t="s">
        <v>19</v>
      </c>
      <c r="G48" s="17">
        <v>1560</v>
      </c>
      <c r="H48" s="15">
        <v>2.23</v>
      </c>
      <c r="I48" s="24">
        <f t="shared" si="2"/>
        <v>3478.8</v>
      </c>
      <c r="J48" s="24"/>
    </row>
    <row r="49" s="2" customFormat="1" ht="34" customHeight="1" spans="1:10">
      <c r="A49" s="14">
        <v>46</v>
      </c>
      <c r="B49" s="13"/>
      <c r="C49" s="13" t="s">
        <v>70</v>
      </c>
      <c r="D49" s="13" t="s">
        <v>71</v>
      </c>
      <c r="E49" s="13" t="s">
        <v>72</v>
      </c>
      <c r="F49" s="13" t="s">
        <v>19</v>
      </c>
      <c r="G49" s="17">
        <v>170</v>
      </c>
      <c r="H49" s="15">
        <v>25.71</v>
      </c>
      <c r="I49" s="24">
        <f t="shared" si="2"/>
        <v>4370.7</v>
      </c>
      <c r="J49" s="24"/>
    </row>
    <row r="50" s="2" customFormat="1" ht="63" customHeight="1" spans="1:10">
      <c r="A50" s="14">
        <v>47</v>
      </c>
      <c r="B50" s="13"/>
      <c r="C50" s="13" t="s">
        <v>92</v>
      </c>
      <c r="D50" s="13" t="s">
        <v>93</v>
      </c>
      <c r="E50" s="13" t="s">
        <v>94</v>
      </c>
      <c r="F50" s="13" t="s">
        <v>95</v>
      </c>
      <c r="G50" s="17">
        <v>19</v>
      </c>
      <c r="H50" s="15">
        <v>88</v>
      </c>
      <c r="I50" s="24">
        <f t="shared" si="2"/>
        <v>1672</v>
      </c>
      <c r="J50" s="24"/>
    </row>
    <row r="51" s="2" customFormat="1" ht="81" customHeight="1" spans="1:10">
      <c r="A51" s="14">
        <v>48</v>
      </c>
      <c r="B51" s="13"/>
      <c r="C51" s="13" t="s">
        <v>83</v>
      </c>
      <c r="D51" s="13" t="s">
        <v>84</v>
      </c>
      <c r="E51" s="13" t="s">
        <v>85</v>
      </c>
      <c r="F51" s="13" t="s">
        <v>86</v>
      </c>
      <c r="G51" s="17">
        <v>13</v>
      </c>
      <c r="H51" s="15">
        <v>95</v>
      </c>
      <c r="I51" s="24">
        <f t="shared" si="2"/>
        <v>1235</v>
      </c>
      <c r="J51" s="24"/>
    </row>
    <row r="52" s="2" customFormat="1" ht="34" customHeight="1" spans="1:10">
      <c r="A52" s="14">
        <v>49</v>
      </c>
      <c r="B52" s="13" t="s">
        <v>96</v>
      </c>
      <c r="C52" s="13" t="s">
        <v>97</v>
      </c>
      <c r="D52" s="13" t="s">
        <v>98</v>
      </c>
      <c r="E52" s="13" t="s">
        <v>68</v>
      </c>
      <c r="F52" s="13" t="s">
        <v>69</v>
      </c>
      <c r="G52" s="13">
        <v>5</v>
      </c>
      <c r="H52" s="15">
        <v>380</v>
      </c>
      <c r="I52" s="24">
        <f t="shared" si="2"/>
        <v>1900</v>
      </c>
      <c r="J52" s="24">
        <f>I52+I53+I54+I55</f>
        <v>10680</v>
      </c>
    </row>
    <row r="53" s="2" customFormat="1" ht="34" customHeight="1" spans="1:10">
      <c r="A53" s="14">
        <v>50</v>
      </c>
      <c r="B53" s="20"/>
      <c r="C53" s="13" t="s">
        <v>99</v>
      </c>
      <c r="D53" s="13" t="s">
        <v>100</v>
      </c>
      <c r="E53" s="13" t="s">
        <v>18</v>
      </c>
      <c r="F53" s="13" t="s">
        <v>19</v>
      </c>
      <c r="G53" s="13">
        <v>15</v>
      </c>
      <c r="H53" s="15">
        <v>58</v>
      </c>
      <c r="I53" s="24">
        <f t="shared" si="2"/>
        <v>870</v>
      </c>
      <c r="J53" s="24"/>
    </row>
    <row r="54" s="2" customFormat="1" ht="71" customHeight="1" spans="1:10">
      <c r="A54" s="14">
        <v>51</v>
      </c>
      <c r="B54" s="20"/>
      <c r="C54" s="13" t="s">
        <v>92</v>
      </c>
      <c r="D54" s="13" t="s">
        <v>93</v>
      </c>
      <c r="E54" s="13" t="s">
        <v>94</v>
      </c>
      <c r="F54" s="13" t="s">
        <v>95</v>
      </c>
      <c r="G54" s="13">
        <v>70</v>
      </c>
      <c r="H54" s="15">
        <v>88</v>
      </c>
      <c r="I54" s="24">
        <f t="shared" si="2"/>
        <v>6160</v>
      </c>
      <c r="J54" s="24"/>
    </row>
    <row r="55" s="2" customFormat="1" ht="79" customHeight="1" spans="1:10">
      <c r="A55" s="14">
        <v>52</v>
      </c>
      <c r="B55" s="20"/>
      <c r="C55" s="13" t="s">
        <v>101</v>
      </c>
      <c r="D55" s="13" t="s">
        <v>102</v>
      </c>
      <c r="E55" s="13" t="s">
        <v>103</v>
      </c>
      <c r="F55" s="13" t="s">
        <v>86</v>
      </c>
      <c r="G55" s="13">
        <v>25</v>
      </c>
      <c r="H55" s="15">
        <v>70</v>
      </c>
      <c r="I55" s="24">
        <f t="shared" si="2"/>
        <v>1750</v>
      </c>
      <c r="J55" s="24"/>
    </row>
    <row r="56" s="2" customFormat="1" ht="34" customHeight="1" spans="1:10">
      <c r="A56" s="14">
        <v>53</v>
      </c>
      <c r="B56" s="13" t="s">
        <v>104</v>
      </c>
      <c r="C56" s="13" t="s">
        <v>20</v>
      </c>
      <c r="D56" s="13" t="s">
        <v>21</v>
      </c>
      <c r="E56" s="13" t="s">
        <v>88</v>
      </c>
      <c r="F56" s="13" t="s">
        <v>19</v>
      </c>
      <c r="G56" s="13">
        <v>200</v>
      </c>
      <c r="H56" s="15">
        <v>2</v>
      </c>
      <c r="I56" s="24">
        <f t="shared" si="2"/>
        <v>400</v>
      </c>
      <c r="J56" s="24">
        <f>SUM(I56:I63)</f>
        <v>23482</v>
      </c>
    </row>
    <row r="57" s="2" customFormat="1" ht="34" customHeight="1" spans="1:10">
      <c r="A57" s="14">
        <v>54</v>
      </c>
      <c r="B57" s="13"/>
      <c r="C57" s="13" t="s">
        <v>31</v>
      </c>
      <c r="D57" s="13" t="s">
        <v>91</v>
      </c>
      <c r="E57" s="13" t="s">
        <v>33</v>
      </c>
      <c r="F57" s="13" t="s">
        <v>19</v>
      </c>
      <c r="G57" s="13">
        <v>1400</v>
      </c>
      <c r="H57" s="15">
        <v>2.23</v>
      </c>
      <c r="I57" s="24">
        <f t="shared" si="2"/>
        <v>3122</v>
      </c>
      <c r="J57" s="24"/>
    </row>
    <row r="58" s="2" customFormat="1" ht="34" customHeight="1" spans="1:10">
      <c r="A58" s="14">
        <v>55</v>
      </c>
      <c r="B58" s="13"/>
      <c r="C58" s="13" t="s">
        <v>105</v>
      </c>
      <c r="D58" s="13" t="s">
        <v>80</v>
      </c>
      <c r="E58" s="13" t="s">
        <v>106</v>
      </c>
      <c r="F58" s="13" t="s">
        <v>19</v>
      </c>
      <c r="G58" s="13">
        <v>200</v>
      </c>
      <c r="H58" s="15">
        <v>45</v>
      </c>
      <c r="I58" s="24">
        <f t="shared" si="2"/>
        <v>9000</v>
      </c>
      <c r="J58" s="24"/>
    </row>
    <row r="59" s="2" customFormat="1" ht="34" customHeight="1" spans="1:10">
      <c r="A59" s="14">
        <v>56</v>
      </c>
      <c r="B59" s="13"/>
      <c r="C59" s="13" t="s">
        <v>28</v>
      </c>
      <c r="D59" s="13" t="s">
        <v>29</v>
      </c>
      <c r="E59" s="13" t="s">
        <v>30</v>
      </c>
      <c r="F59" s="13" t="s">
        <v>19</v>
      </c>
      <c r="G59" s="13">
        <v>40</v>
      </c>
      <c r="H59" s="15">
        <v>8</v>
      </c>
      <c r="I59" s="24">
        <f t="shared" si="2"/>
        <v>320</v>
      </c>
      <c r="J59" s="24"/>
    </row>
    <row r="60" s="2" customFormat="1" ht="34" customHeight="1" spans="1:10">
      <c r="A60" s="14">
        <v>57</v>
      </c>
      <c r="B60" s="13"/>
      <c r="C60" s="13" t="s">
        <v>20</v>
      </c>
      <c r="D60" s="13" t="s">
        <v>21</v>
      </c>
      <c r="E60" s="13" t="s">
        <v>18</v>
      </c>
      <c r="F60" s="13" t="s">
        <v>19</v>
      </c>
      <c r="G60" s="13">
        <v>400</v>
      </c>
      <c r="H60" s="15">
        <v>5.5</v>
      </c>
      <c r="I60" s="24">
        <f t="shared" si="2"/>
        <v>2200</v>
      </c>
      <c r="J60" s="24"/>
    </row>
    <row r="61" s="2" customFormat="1" ht="34" customHeight="1" spans="1:10">
      <c r="A61" s="14">
        <v>58</v>
      </c>
      <c r="B61" s="13"/>
      <c r="C61" s="13" t="s">
        <v>107</v>
      </c>
      <c r="D61" s="13" t="s">
        <v>80</v>
      </c>
      <c r="E61" s="13" t="s">
        <v>65</v>
      </c>
      <c r="F61" s="13" t="s">
        <v>19</v>
      </c>
      <c r="G61" s="13">
        <v>100</v>
      </c>
      <c r="H61" s="15">
        <v>50</v>
      </c>
      <c r="I61" s="24">
        <f t="shared" si="2"/>
        <v>5000</v>
      </c>
      <c r="J61" s="24"/>
    </row>
    <row r="62" s="2" customFormat="1" ht="34" customHeight="1" spans="1:10">
      <c r="A62" s="14">
        <v>59</v>
      </c>
      <c r="B62" s="13"/>
      <c r="C62" s="13" t="s">
        <v>20</v>
      </c>
      <c r="D62" s="13" t="s">
        <v>21</v>
      </c>
      <c r="E62" s="13" t="s">
        <v>88</v>
      </c>
      <c r="F62" s="13" t="s">
        <v>19</v>
      </c>
      <c r="G62" s="13">
        <v>1200</v>
      </c>
      <c r="H62" s="15">
        <v>2</v>
      </c>
      <c r="I62" s="24">
        <f t="shared" si="2"/>
        <v>2400</v>
      </c>
      <c r="J62" s="24"/>
    </row>
    <row r="63" s="2" customFormat="1" ht="34" customHeight="1" spans="1:10">
      <c r="A63" s="14">
        <v>60</v>
      </c>
      <c r="B63" s="13"/>
      <c r="C63" s="13" t="s">
        <v>36</v>
      </c>
      <c r="D63" s="13" t="s">
        <v>37</v>
      </c>
      <c r="E63" s="13" t="s">
        <v>108</v>
      </c>
      <c r="F63" s="13" t="s">
        <v>19</v>
      </c>
      <c r="G63" s="13">
        <v>40</v>
      </c>
      <c r="H63" s="15">
        <v>26</v>
      </c>
      <c r="I63" s="24">
        <f t="shared" si="2"/>
        <v>1040</v>
      </c>
      <c r="J63" s="24"/>
    </row>
    <row r="64" s="2" customFormat="1" ht="34" customHeight="1" spans="1:10">
      <c r="A64" s="14">
        <v>61</v>
      </c>
      <c r="B64" s="13" t="s">
        <v>109</v>
      </c>
      <c r="C64" s="13" t="s">
        <v>20</v>
      </c>
      <c r="D64" s="13" t="s">
        <v>21</v>
      </c>
      <c r="E64" s="13" t="s">
        <v>18</v>
      </c>
      <c r="F64" s="13" t="s">
        <v>19</v>
      </c>
      <c r="G64" s="13">
        <v>840</v>
      </c>
      <c r="H64" s="15">
        <v>5.5</v>
      </c>
      <c r="I64" s="24">
        <f t="shared" si="2"/>
        <v>4620</v>
      </c>
      <c r="J64" s="24">
        <f>I64+I65+I66+I67</f>
        <v>11490</v>
      </c>
    </row>
    <row r="65" s="2" customFormat="1" ht="34" customHeight="1" spans="1:10">
      <c r="A65" s="14">
        <v>62</v>
      </c>
      <c r="B65" s="13"/>
      <c r="C65" s="13" t="s">
        <v>20</v>
      </c>
      <c r="D65" s="13" t="s">
        <v>21</v>
      </c>
      <c r="E65" s="13" t="s">
        <v>33</v>
      </c>
      <c r="F65" s="13" t="s">
        <v>19</v>
      </c>
      <c r="G65" s="13">
        <v>1200</v>
      </c>
      <c r="H65" s="15">
        <v>2.09</v>
      </c>
      <c r="I65" s="24">
        <f t="shared" si="2"/>
        <v>2508</v>
      </c>
      <c r="J65" s="24"/>
    </row>
    <row r="66" s="2" customFormat="1" ht="34" customHeight="1" spans="1:10">
      <c r="A66" s="14">
        <v>63</v>
      </c>
      <c r="B66" s="13"/>
      <c r="C66" s="13" t="s">
        <v>110</v>
      </c>
      <c r="D66" s="13" t="s">
        <v>111</v>
      </c>
      <c r="E66" s="13" t="s">
        <v>112</v>
      </c>
      <c r="F66" s="13" t="s">
        <v>19</v>
      </c>
      <c r="G66" s="13">
        <v>24</v>
      </c>
      <c r="H66" s="15">
        <v>168</v>
      </c>
      <c r="I66" s="24">
        <f t="shared" si="2"/>
        <v>4032</v>
      </c>
      <c r="J66" s="24"/>
    </row>
    <row r="67" s="2" customFormat="1" ht="34" customHeight="1" spans="1:10">
      <c r="A67" s="14">
        <v>64</v>
      </c>
      <c r="B67" s="13"/>
      <c r="C67" s="13" t="s">
        <v>23</v>
      </c>
      <c r="D67" s="13" t="s">
        <v>24</v>
      </c>
      <c r="E67" s="13" t="s">
        <v>18</v>
      </c>
      <c r="F67" s="13" t="s">
        <v>19</v>
      </c>
      <c r="G67" s="13">
        <v>60</v>
      </c>
      <c r="H67" s="15">
        <v>5.5</v>
      </c>
      <c r="I67" s="24">
        <f t="shared" si="2"/>
        <v>330</v>
      </c>
      <c r="J67" s="24"/>
    </row>
    <row r="68" s="2" customFormat="1" ht="34" customHeight="1" spans="1:10">
      <c r="A68" s="14">
        <v>65</v>
      </c>
      <c r="B68" s="13" t="s">
        <v>113</v>
      </c>
      <c r="C68" s="13" t="s">
        <v>23</v>
      </c>
      <c r="D68" s="13" t="s">
        <v>24</v>
      </c>
      <c r="E68" s="13" t="s">
        <v>18</v>
      </c>
      <c r="F68" s="13" t="s">
        <v>19</v>
      </c>
      <c r="G68" s="13">
        <v>180</v>
      </c>
      <c r="H68" s="15">
        <v>5.5</v>
      </c>
      <c r="I68" s="24">
        <f t="shared" si="2"/>
        <v>990</v>
      </c>
      <c r="J68" s="24">
        <f>SUM(I68:I76)</f>
        <v>71769</v>
      </c>
    </row>
    <row r="69" s="2" customFormat="1" ht="34" customHeight="1" spans="1:10">
      <c r="A69" s="14">
        <v>66</v>
      </c>
      <c r="B69" s="13"/>
      <c r="C69" s="13" t="s">
        <v>20</v>
      </c>
      <c r="D69" s="13" t="s">
        <v>21</v>
      </c>
      <c r="E69" s="13" t="s">
        <v>18</v>
      </c>
      <c r="F69" s="13" t="s">
        <v>19</v>
      </c>
      <c r="G69" s="13">
        <v>2400</v>
      </c>
      <c r="H69" s="15">
        <v>5.5</v>
      </c>
      <c r="I69" s="24">
        <f t="shared" si="2"/>
        <v>13200</v>
      </c>
      <c r="J69" s="24"/>
    </row>
    <row r="70" s="2" customFormat="1" ht="47" customHeight="1" spans="1:10">
      <c r="A70" s="14">
        <v>67</v>
      </c>
      <c r="B70" s="13"/>
      <c r="C70" s="13" t="s">
        <v>73</v>
      </c>
      <c r="D70" s="13" t="s">
        <v>74</v>
      </c>
      <c r="E70" s="13" t="s">
        <v>33</v>
      </c>
      <c r="F70" s="13" t="s">
        <v>19</v>
      </c>
      <c r="G70" s="13">
        <v>3000</v>
      </c>
      <c r="H70" s="15">
        <v>2.5</v>
      </c>
      <c r="I70" s="24">
        <f t="shared" si="2"/>
        <v>7500</v>
      </c>
      <c r="J70" s="24"/>
    </row>
    <row r="71" s="2" customFormat="1" ht="81" customHeight="1" spans="1:10">
      <c r="A71" s="14">
        <v>68</v>
      </c>
      <c r="B71" s="13"/>
      <c r="C71" s="13" t="s">
        <v>83</v>
      </c>
      <c r="D71" s="13" t="s">
        <v>84</v>
      </c>
      <c r="E71" s="13" t="s">
        <v>85</v>
      </c>
      <c r="F71" s="13" t="s">
        <v>86</v>
      </c>
      <c r="G71" s="13">
        <v>27</v>
      </c>
      <c r="H71" s="15">
        <v>95</v>
      </c>
      <c r="I71" s="24">
        <f t="shared" si="2"/>
        <v>2565</v>
      </c>
      <c r="J71" s="24"/>
    </row>
    <row r="72" s="2" customFormat="1" ht="45" customHeight="1" spans="1:10">
      <c r="A72" s="14">
        <v>69</v>
      </c>
      <c r="B72" s="13"/>
      <c r="C72" s="13" t="s">
        <v>114</v>
      </c>
      <c r="D72" s="13" t="s">
        <v>115</v>
      </c>
      <c r="E72" s="13" t="s">
        <v>116</v>
      </c>
      <c r="F72" s="13" t="s">
        <v>86</v>
      </c>
      <c r="G72" s="13">
        <v>30</v>
      </c>
      <c r="H72" s="15">
        <v>420</v>
      </c>
      <c r="I72" s="24">
        <f t="shared" si="2"/>
        <v>12600</v>
      </c>
      <c r="J72" s="24"/>
    </row>
    <row r="73" s="2" customFormat="1" ht="40" customHeight="1" spans="1:10">
      <c r="A73" s="14">
        <v>70</v>
      </c>
      <c r="B73" s="13"/>
      <c r="C73" s="13" t="s">
        <v>53</v>
      </c>
      <c r="D73" s="13" t="s">
        <v>54</v>
      </c>
      <c r="E73" s="13" t="s">
        <v>55</v>
      </c>
      <c r="F73" s="13" t="s">
        <v>56</v>
      </c>
      <c r="G73" s="13">
        <v>900</v>
      </c>
      <c r="H73" s="15">
        <v>6.8</v>
      </c>
      <c r="I73" s="24">
        <f t="shared" si="2"/>
        <v>6120</v>
      </c>
      <c r="J73" s="24"/>
    </row>
    <row r="74" s="2" customFormat="1" ht="34" customHeight="1" spans="1:10">
      <c r="A74" s="14">
        <v>71</v>
      </c>
      <c r="B74" s="13"/>
      <c r="C74" s="13" t="s">
        <v>20</v>
      </c>
      <c r="D74" s="13" t="s">
        <v>21</v>
      </c>
      <c r="E74" s="26" t="s">
        <v>33</v>
      </c>
      <c r="F74" s="26" t="s">
        <v>19</v>
      </c>
      <c r="G74" s="13">
        <v>600</v>
      </c>
      <c r="H74" s="15">
        <v>2.09</v>
      </c>
      <c r="I74" s="24">
        <f t="shared" si="2"/>
        <v>1254</v>
      </c>
      <c r="J74" s="24"/>
    </row>
    <row r="75" s="2" customFormat="1" ht="34" customHeight="1" spans="1:10">
      <c r="A75" s="14">
        <v>72</v>
      </c>
      <c r="B75" s="13"/>
      <c r="C75" s="13" t="s">
        <v>53</v>
      </c>
      <c r="D75" s="13" t="s">
        <v>117</v>
      </c>
      <c r="E75" s="13" t="s">
        <v>112</v>
      </c>
      <c r="F75" s="13" t="s">
        <v>19</v>
      </c>
      <c r="G75" s="13">
        <v>135</v>
      </c>
      <c r="H75" s="15">
        <v>180</v>
      </c>
      <c r="I75" s="24">
        <f t="shared" si="2"/>
        <v>24300</v>
      </c>
      <c r="J75" s="24"/>
    </row>
    <row r="76" s="2" customFormat="1" ht="34" customHeight="1" spans="1:10">
      <c r="A76" s="14">
        <v>73</v>
      </c>
      <c r="B76" s="13"/>
      <c r="C76" s="13" t="s">
        <v>79</v>
      </c>
      <c r="D76" s="13" t="s">
        <v>80</v>
      </c>
      <c r="E76" s="13" t="s">
        <v>68</v>
      </c>
      <c r="F76" s="13" t="s">
        <v>69</v>
      </c>
      <c r="G76" s="13">
        <v>108</v>
      </c>
      <c r="H76" s="15">
        <v>30</v>
      </c>
      <c r="I76" s="24">
        <f t="shared" si="2"/>
        <v>3240</v>
      </c>
      <c r="J76" s="24"/>
    </row>
    <row r="77" s="2" customFormat="1" ht="34" customHeight="1" spans="1:10">
      <c r="A77" s="14">
        <v>74</v>
      </c>
      <c r="B77" s="13" t="s">
        <v>118</v>
      </c>
      <c r="C77" s="13" t="s">
        <v>73</v>
      </c>
      <c r="D77" s="13" t="s">
        <v>119</v>
      </c>
      <c r="E77" s="13" t="s">
        <v>33</v>
      </c>
      <c r="F77" s="13" t="s">
        <v>19</v>
      </c>
      <c r="G77" s="13">
        <v>3000</v>
      </c>
      <c r="H77" s="15">
        <v>3.3</v>
      </c>
      <c r="I77" s="24">
        <f t="shared" si="2"/>
        <v>9900</v>
      </c>
      <c r="J77" s="24">
        <f>SUM(I77:I83)</f>
        <v>71874</v>
      </c>
    </row>
    <row r="78" s="2" customFormat="1" ht="34" customHeight="1" spans="1:10">
      <c r="A78" s="14">
        <v>75</v>
      </c>
      <c r="B78" s="13"/>
      <c r="C78" s="13" t="s">
        <v>70</v>
      </c>
      <c r="D78" s="13" t="s">
        <v>71</v>
      </c>
      <c r="E78" s="13" t="s">
        <v>72</v>
      </c>
      <c r="F78" s="13" t="s">
        <v>19</v>
      </c>
      <c r="G78" s="13">
        <v>900</v>
      </c>
      <c r="H78" s="15">
        <v>25.71</v>
      </c>
      <c r="I78" s="24">
        <f t="shared" si="2"/>
        <v>23139</v>
      </c>
      <c r="J78" s="24"/>
    </row>
    <row r="79" s="2" customFormat="1" ht="34" customHeight="1" spans="1:10">
      <c r="A79" s="14">
        <v>76</v>
      </c>
      <c r="B79" s="13"/>
      <c r="C79" s="13" t="s">
        <v>20</v>
      </c>
      <c r="D79" s="13" t="s">
        <v>21</v>
      </c>
      <c r="E79" s="13" t="s">
        <v>18</v>
      </c>
      <c r="F79" s="13" t="s">
        <v>19</v>
      </c>
      <c r="G79" s="13">
        <v>4500</v>
      </c>
      <c r="H79" s="15">
        <v>5.5</v>
      </c>
      <c r="I79" s="24">
        <f t="shared" si="2"/>
        <v>24750</v>
      </c>
      <c r="J79" s="24"/>
    </row>
    <row r="80" s="2" customFormat="1" ht="34" customHeight="1" spans="1:10">
      <c r="A80" s="14">
        <v>77</v>
      </c>
      <c r="B80" s="13"/>
      <c r="C80" s="13" t="s">
        <v>81</v>
      </c>
      <c r="D80" s="13" t="s">
        <v>120</v>
      </c>
      <c r="E80" s="13" t="s">
        <v>18</v>
      </c>
      <c r="F80" s="13" t="s">
        <v>19</v>
      </c>
      <c r="G80" s="13">
        <v>900</v>
      </c>
      <c r="H80" s="15">
        <v>5.7</v>
      </c>
      <c r="I80" s="24">
        <f t="shared" si="2"/>
        <v>5130</v>
      </c>
      <c r="J80" s="24"/>
    </row>
    <row r="81" s="2" customFormat="1" ht="34" customHeight="1" spans="1:10">
      <c r="A81" s="14">
        <v>78</v>
      </c>
      <c r="B81" s="13"/>
      <c r="C81" s="13" t="s">
        <v>28</v>
      </c>
      <c r="D81" s="13" t="s">
        <v>29</v>
      </c>
      <c r="E81" s="13" t="s">
        <v>30</v>
      </c>
      <c r="F81" s="13" t="s">
        <v>19</v>
      </c>
      <c r="G81" s="13">
        <v>300</v>
      </c>
      <c r="H81" s="15">
        <v>8</v>
      </c>
      <c r="I81" s="24">
        <f t="shared" si="2"/>
        <v>2400</v>
      </c>
      <c r="J81" s="24"/>
    </row>
    <row r="82" s="2" customFormat="1" ht="96" customHeight="1" spans="1:10">
      <c r="A82" s="14">
        <v>79</v>
      </c>
      <c r="B82" s="13"/>
      <c r="C82" s="13" t="s">
        <v>83</v>
      </c>
      <c r="D82" s="13" t="s">
        <v>84</v>
      </c>
      <c r="E82" s="13" t="s">
        <v>85</v>
      </c>
      <c r="F82" s="13" t="s">
        <v>86</v>
      </c>
      <c r="G82" s="13">
        <v>3</v>
      </c>
      <c r="H82" s="15">
        <v>95</v>
      </c>
      <c r="I82" s="24">
        <f t="shared" si="2"/>
        <v>285</v>
      </c>
      <c r="J82" s="24"/>
    </row>
    <row r="83" s="2" customFormat="1" ht="34" customHeight="1" spans="1:10">
      <c r="A83" s="14">
        <v>80</v>
      </c>
      <c r="B83" s="13"/>
      <c r="C83" s="13" t="s">
        <v>20</v>
      </c>
      <c r="D83" s="13" t="s">
        <v>21</v>
      </c>
      <c r="E83" s="13" t="s">
        <v>33</v>
      </c>
      <c r="F83" s="13" t="s">
        <v>19</v>
      </c>
      <c r="G83" s="13">
        <v>3000</v>
      </c>
      <c r="H83" s="15">
        <v>2.09</v>
      </c>
      <c r="I83" s="24">
        <f t="shared" si="2"/>
        <v>6270</v>
      </c>
      <c r="J83" s="24"/>
    </row>
    <row r="84" s="2" customFormat="1" ht="34" customHeight="1" spans="1:10">
      <c r="A84" s="12">
        <v>81</v>
      </c>
      <c r="B84" s="13" t="s">
        <v>121</v>
      </c>
      <c r="C84" s="13" t="s">
        <v>20</v>
      </c>
      <c r="D84" s="13" t="s">
        <v>21</v>
      </c>
      <c r="E84" s="13" t="s">
        <v>18</v>
      </c>
      <c r="F84" s="13" t="s">
        <v>19</v>
      </c>
      <c r="G84" s="13">
        <v>600</v>
      </c>
      <c r="H84" s="15">
        <v>5.5</v>
      </c>
      <c r="I84" s="24">
        <f t="shared" si="2"/>
        <v>3300</v>
      </c>
      <c r="J84" s="24">
        <f>I84+I85+I86+I87</f>
        <v>9254</v>
      </c>
    </row>
    <row r="85" s="2" customFormat="1" ht="34" customHeight="1" spans="1:10">
      <c r="A85" s="14">
        <v>82</v>
      </c>
      <c r="B85" s="13"/>
      <c r="C85" s="13" t="s">
        <v>20</v>
      </c>
      <c r="D85" s="13" t="s">
        <v>21</v>
      </c>
      <c r="E85" s="13" t="s">
        <v>33</v>
      </c>
      <c r="F85" s="13" t="s">
        <v>19</v>
      </c>
      <c r="G85" s="13">
        <v>600</v>
      </c>
      <c r="H85" s="15">
        <v>2.09</v>
      </c>
      <c r="I85" s="24">
        <f t="shared" ref="I85:I98" si="3">H85*G85</f>
        <v>1254</v>
      </c>
      <c r="J85" s="24"/>
    </row>
    <row r="86" s="2" customFormat="1" ht="96" customHeight="1" spans="1:10">
      <c r="A86" s="14">
        <v>83</v>
      </c>
      <c r="B86" s="13"/>
      <c r="C86" s="13" t="s">
        <v>73</v>
      </c>
      <c r="D86" s="13" t="s">
        <v>74</v>
      </c>
      <c r="E86" s="13" t="s">
        <v>33</v>
      </c>
      <c r="F86" s="13" t="s">
        <v>19</v>
      </c>
      <c r="G86" s="13">
        <v>600</v>
      </c>
      <c r="H86" s="15">
        <v>2.5</v>
      </c>
      <c r="I86" s="24">
        <f t="shared" si="3"/>
        <v>1500</v>
      </c>
      <c r="J86" s="24"/>
    </row>
    <row r="87" s="2" customFormat="1" ht="34" customHeight="1" spans="1:10">
      <c r="A87" s="14">
        <v>84</v>
      </c>
      <c r="B87" s="13"/>
      <c r="C87" s="13" t="s">
        <v>122</v>
      </c>
      <c r="D87" s="13" t="s">
        <v>123</v>
      </c>
      <c r="E87" s="13" t="s">
        <v>30</v>
      </c>
      <c r="F87" s="13" t="s">
        <v>19</v>
      </c>
      <c r="G87" s="13">
        <v>400</v>
      </c>
      <c r="H87" s="15">
        <v>8</v>
      </c>
      <c r="I87" s="24">
        <f t="shared" si="3"/>
        <v>3200</v>
      </c>
      <c r="J87" s="24"/>
    </row>
    <row r="88" s="2" customFormat="1" ht="34" customHeight="1" spans="1:10">
      <c r="A88" s="14">
        <v>85</v>
      </c>
      <c r="B88" s="13" t="s">
        <v>124</v>
      </c>
      <c r="C88" s="13" t="s">
        <v>125</v>
      </c>
      <c r="D88" s="13" t="s">
        <v>126</v>
      </c>
      <c r="E88" s="13" t="s">
        <v>127</v>
      </c>
      <c r="F88" s="13" t="s">
        <v>86</v>
      </c>
      <c r="G88" s="13">
        <v>15</v>
      </c>
      <c r="H88" s="15">
        <v>88.4</v>
      </c>
      <c r="I88" s="24">
        <f t="shared" si="3"/>
        <v>1326</v>
      </c>
      <c r="J88" s="24">
        <f>SUM(I88:I97)</f>
        <v>86953.75</v>
      </c>
    </row>
    <row r="89" s="2" customFormat="1" ht="143" customHeight="1" spans="1:10">
      <c r="A89" s="14">
        <v>86</v>
      </c>
      <c r="B89" s="13"/>
      <c r="C89" s="13" t="s">
        <v>83</v>
      </c>
      <c r="D89" s="13" t="s">
        <v>84</v>
      </c>
      <c r="E89" s="13" t="s">
        <v>85</v>
      </c>
      <c r="F89" s="13" t="s">
        <v>86</v>
      </c>
      <c r="G89" s="13">
        <v>4</v>
      </c>
      <c r="H89" s="15">
        <v>95</v>
      </c>
      <c r="I89" s="24">
        <f t="shared" si="3"/>
        <v>380</v>
      </c>
      <c r="J89" s="24"/>
    </row>
    <row r="90" s="2" customFormat="1" ht="34" customHeight="1" spans="1:10">
      <c r="A90" s="14">
        <v>87</v>
      </c>
      <c r="B90" s="13"/>
      <c r="C90" s="13" t="s">
        <v>128</v>
      </c>
      <c r="D90" s="13" t="s">
        <v>129</v>
      </c>
      <c r="E90" s="13" t="s">
        <v>130</v>
      </c>
      <c r="F90" s="13" t="s">
        <v>131</v>
      </c>
      <c r="G90" s="13">
        <v>20</v>
      </c>
      <c r="H90" s="15">
        <v>40</v>
      </c>
      <c r="I90" s="24">
        <f t="shared" si="3"/>
        <v>800</v>
      </c>
      <c r="J90" s="24"/>
    </row>
    <row r="91" s="2" customFormat="1" ht="34" customHeight="1" spans="1:10">
      <c r="A91" s="14">
        <v>88</v>
      </c>
      <c r="B91" s="13"/>
      <c r="C91" s="13" t="s">
        <v>36</v>
      </c>
      <c r="D91" s="13" t="s">
        <v>132</v>
      </c>
      <c r="E91" s="13" t="s">
        <v>48</v>
      </c>
      <c r="F91" s="13" t="s">
        <v>19</v>
      </c>
      <c r="G91" s="13">
        <v>200</v>
      </c>
      <c r="H91" s="15">
        <v>21</v>
      </c>
      <c r="I91" s="24">
        <f t="shared" si="3"/>
        <v>4200</v>
      </c>
      <c r="J91" s="24"/>
    </row>
    <row r="92" s="2" customFormat="1" ht="34" customHeight="1" spans="1:10">
      <c r="A92" s="14">
        <v>89</v>
      </c>
      <c r="B92" s="13"/>
      <c r="C92" s="13" t="s">
        <v>73</v>
      </c>
      <c r="D92" s="13" t="s">
        <v>119</v>
      </c>
      <c r="E92" s="13" t="s">
        <v>33</v>
      </c>
      <c r="F92" s="13" t="s">
        <v>19</v>
      </c>
      <c r="G92" s="13">
        <v>650</v>
      </c>
      <c r="H92" s="15">
        <v>3.3</v>
      </c>
      <c r="I92" s="24">
        <f t="shared" si="3"/>
        <v>2145</v>
      </c>
      <c r="J92" s="24"/>
    </row>
    <row r="93" s="2" customFormat="1" ht="34" customHeight="1" spans="1:10">
      <c r="A93" s="14">
        <v>90</v>
      </c>
      <c r="B93" s="13"/>
      <c r="C93" s="13" t="s">
        <v>53</v>
      </c>
      <c r="D93" s="13" t="s">
        <v>54</v>
      </c>
      <c r="E93" s="13" t="s">
        <v>77</v>
      </c>
      <c r="F93" s="27" t="s">
        <v>78</v>
      </c>
      <c r="G93" s="13">
        <v>200</v>
      </c>
      <c r="H93" s="15">
        <v>348</v>
      </c>
      <c r="I93" s="24">
        <f t="shared" si="3"/>
        <v>69600</v>
      </c>
      <c r="J93" s="24"/>
    </row>
    <row r="94" s="2" customFormat="1" ht="34" customHeight="1" spans="1:10">
      <c r="A94" s="14">
        <v>91</v>
      </c>
      <c r="B94" s="13"/>
      <c r="C94" s="13" t="s">
        <v>20</v>
      </c>
      <c r="D94" s="13" t="s">
        <v>21</v>
      </c>
      <c r="E94" s="13" t="s">
        <v>18</v>
      </c>
      <c r="F94" s="13" t="s">
        <v>19</v>
      </c>
      <c r="G94" s="13">
        <v>683</v>
      </c>
      <c r="H94" s="15">
        <v>5.5</v>
      </c>
      <c r="I94" s="24">
        <f t="shared" si="3"/>
        <v>3756.5</v>
      </c>
      <c r="J94" s="24"/>
    </row>
    <row r="95" s="2" customFormat="1" ht="34" customHeight="1" spans="1:10">
      <c r="A95" s="14">
        <v>92</v>
      </c>
      <c r="B95" s="13"/>
      <c r="C95" s="13" t="s">
        <v>20</v>
      </c>
      <c r="D95" s="13" t="s">
        <v>21</v>
      </c>
      <c r="E95" s="13" t="s">
        <v>33</v>
      </c>
      <c r="F95" s="13" t="s">
        <v>19</v>
      </c>
      <c r="G95" s="13">
        <v>1625</v>
      </c>
      <c r="H95" s="15">
        <v>2.09</v>
      </c>
      <c r="I95" s="24">
        <f t="shared" si="3"/>
        <v>3396.25</v>
      </c>
      <c r="J95" s="24"/>
    </row>
    <row r="96" s="2" customFormat="1" ht="34" customHeight="1" spans="1:10">
      <c r="A96" s="14">
        <v>93</v>
      </c>
      <c r="B96" s="13"/>
      <c r="C96" s="13" t="s">
        <v>79</v>
      </c>
      <c r="D96" s="13" t="s">
        <v>80</v>
      </c>
      <c r="E96" s="13" t="s">
        <v>68</v>
      </c>
      <c r="F96" s="13" t="s">
        <v>69</v>
      </c>
      <c r="G96" s="13">
        <v>30</v>
      </c>
      <c r="H96" s="15">
        <v>30</v>
      </c>
      <c r="I96" s="24">
        <f t="shared" si="3"/>
        <v>900</v>
      </c>
      <c r="J96" s="24"/>
    </row>
    <row r="97" s="2" customFormat="1" ht="34" customHeight="1" spans="1:10">
      <c r="A97" s="14">
        <v>94</v>
      </c>
      <c r="B97" s="13"/>
      <c r="C97" s="13" t="s">
        <v>53</v>
      </c>
      <c r="D97" s="13" t="s">
        <v>54</v>
      </c>
      <c r="E97" s="13" t="s">
        <v>133</v>
      </c>
      <c r="F97" s="13" t="s">
        <v>56</v>
      </c>
      <c r="G97" s="13">
        <v>9</v>
      </c>
      <c r="H97" s="15">
        <v>50</v>
      </c>
      <c r="I97" s="24">
        <f t="shared" si="3"/>
        <v>450</v>
      </c>
      <c r="J97" s="24"/>
    </row>
    <row r="98" s="2" customFormat="1" ht="34" customHeight="1" spans="1:10">
      <c r="A98" s="14">
        <v>95</v>
      </c>
      <c r="B98" s="13" t="s">
        <v>134</v>
      </c>
      <c r="C98" s="13" t="s">
        <v>20</v>
      </c>
      <c r="D98" s="13" t="s">
        <v>21</v>
      </c>
      <c r="E98" s="13" t="s">
        <v>18</v>
      </c>
      <c r="F98" s="13" t="s">
        <v>19</v>
      </c>
      <c r="G98" s="13">
        <v>1500</v>
      </c>
      <c r="H98" s="15">
        <v>5.5</v>
      </c>
      <c r="I98" s="24">
        <f t="shared" ref="I98:I144" si="4">H98*G98</f>
        <v>8250</v>
      </c>
      <c r="J98" s="24">
        <f>SUM(I98:I105)</f>
        <v>37101.25</v>
      </c>
    </row>
    <row r="99" s="2" customFormat="1" ht="34" customHeight="1" spans="1:10">
      <c r="A99" s="14">
        <v>96</v>
      </c>
      <c r="B99" s="13"/>
      <c r="C99" s="13" t="s">
        <v>81</v>
      </c>
      <c r="D99" s="13" t="s">
        <v>120</v>
      </c>
      <c r="E99" s="13" t="s">
        <v>18</v>
      </c>
      <c r="F99" s="13" t="s">
        <v>19</v>
      </c>
      <c r="G99" s="13">
        <v>1250</v>
      </c>
      <c r="H99" s="15">
        <v>5.7</v>
      </c>
      <c r="I99" s="24">
        <f t="shared" si="4"/>
        <v>7125</v>
      </c>
      <c r="J99" s="24"/>
    </row>
    <row r="100" s="2" customFormat="1" ht="34" customHeight="1" spans="1:10">
      <c r="A100" s="14">
        <v>97</v>
      </c>
      <c r="B100" s="13"/>
      <c r="C100" s="13" t="s">
        <v>20</v>
      </c>
      <c r="D100" s="13" t="s">
        <v>21</v>
      </c>
      <c r="E100" s="13" t="s">
        <v>88</v>
      </c>
      <c r="F100" s="13" t="s">
        <v>19</v>
      </c>
      <c r="G100" s="13">
        <v>500</v>
      </c>
      <c r="H100" s="15">
        <v>2</v>
      </c>
      <c r="I100" s="24">
        <f t="shared" si="4"/>
        <v>1000</v>
      </c>
      <c r="J100" s="24"/>
    </row>
    <row r="101" s="2" customFormat="1" ht="34" customHeight="1" spans="1:10">
      <c r="A101" s="14">
        <v>98</v>
      </c>
      <c r="B101" s="13"/>
      <c r="C101" s="13" t="s">
        <v>23</v>
      </c>
      <c r="D101" s="13" t="s">
        <v>24</v>
      </c>
      <c r="E101" s="13" t="s">
        <v>18</v>
      </c>
      <c r="F101" s="13" t="s">
        <v>19</v>
      </c>
      <c r="G101" s="13">
        <v>150</v>
      </c>
      <c r="H101" s="15">
        <v>5.5</v>
      </c>
      <c r="I101" s="24">
        <f t="shared" si="4"/>
        <v>825</v>
      </c>
      <c r="J101" s="24"/>
    </row>
    <row r="102" s="2" customFormat="1" ht="34" customHeight="1" spans="1:10">
      <c r="A102" s="14">
        <v>99</v>
      </c>
      <c r="B102" s="13"/>
      <c r="C102" s="13" t="s">
        <v>73</v>
      </c>
      <c r="D102" s="13" t="s">
        <v>135</v>
      </c>
      <c r="E102" s="13" t="s">
        <v>33</v>
      </c>
      <c r="F102" s="13" t="s">
        <v>19</v>
      </c>
      <c r="G102" s="13">
        <v>2000</v>
      </c>
      <c r="H102" s="15">
        <v>2.5</v>
      </c>
      <c r="I102" s="24">
        <f t="shared" si="4"/>
        <v>5000</v>
      </c>
      <c r="J102" s="24"/>
    </row>
    <row r="103" s="2" customFormat="1" ht="34" customHeight="1" spans="1:10">
      <c r="A103" s="14">
        <v>100</v>
      </c>
      <c r="B103" s="13"/>
      <c r="C103" s="13" t="s">
        <v>136</v>
      </c>
      <c r="D103" s="13" t="s">
        <v>137</v>
      </c>
      <c r="E103" s="13" t="s">
        <v>18</v>
      </c>
      <c r="F103" s="13" t="s">
        <v>19</v>
      </c>
      <c r="G103" s="13">
        <v>150</v>
      </c>
      <c r="H103" s="15">
        <v>3.8</v>
      </c>
      <c r="I103" s="24">
        <f t="shared" si="4"/>
        <v>570</v>
      </c>
      <c r="J103" s="24"/>
    </row>
    <row r="104" s="2" customFormat="1" ht="34" customHeight="1" spans="1:10">
      <c r="A104" s="14">
        <v>101</v>
      </c>
      <c r="B104" s="13"/>
      <c r="C104" s="13" t="s">
        <v>28</v>
      </c>
      <c r="D104" s="13" t="s">
        <v>29</v>
      </c>
      <c r="E104" s="13" t="s">
        <v>30</v>
      </c>
      <c r="F104" s="13" t="s">
        <v>19</v>
      </c>
      <c r="G104" s="13">
        <v>1250</v>
      </c>
      <c r="H104" s="15">
        <v>8</v>
      </c>
      <c r="I104" s="24">
        <f t="shared" si="4"/>
        <v>10000</v>
      </c>
      <c r="J104" s="24"/>
    </row>
    <row r="105" s="2" customFormat="1" ht="34" customHeight="1" spans="1:10">
      <c r="A105" s="14">
        <v>102</v>
      </c>
      <c r="B105" s="13"/>
      <c r="C105" s="13" t="s">
        <v>53</v>
      </c>
      <c r="D105" s="13" t="s">
        <v>54</v>
      </c>
      <c r="E105" s="13" t="s">
        <v>65</v>
      </c>
      <c r="F105" s="13" t="s">
        <v>19</v>
      </c>
      <c r="G105" s="13">
        <v>375</v>
      </c>
      <c r="H105" s="15">
        <v>11.55</v>
      </c>
      <c r="I105" s="24">
        <f t="shared" si="4"/>
        <v>4331.25</v>
      </c>
      <c r="J105" s="24"/>
    </row>
    <row r="106" s="2" customFormat="1" ht="34" customHeight="1" spans="1:10">
      <c r="A106" s="14">
        <v>103</v>
      </c>
      <c r="B106" s="13" t="s">
        <v>138</v>
      </c>
      <c r="C106" s="13" t="s">
        <v>23</v>
      </c>
      <c r="D106" s="13" t="s">
        <v>24</v>
      </c>
      <c r="E106" s="13" t="s">
        <v>18</v>
      </c>
      <c r="F106" s="13" t="s">
        <v>19</v>
      </c>
      <c r="G106" s="13">
        <v>90</v>
      </c>
      <c r="H106" s="15">
        <v>5.5</v>
      </c>
      <c r="I106" s="24">
        <f t="shared" si="4"/>
        <v>495</v>
      </c>
      <c r="J106" s="24">
        <f>SUM(I106:I113)</f>
        <v>31405.4</v>
      </c>
    </row>
    <row r="107" s="2" customFormat="1" ht="34" customHeight="1" spans="1:10">
      <c r="A107" s="14">
        <v>104</v>
      </c>
      <c r="B107" s="13"/>
      <c r="C107" s="13" t="s">
        <v>20</v>
      </c>
      <c r="D107" s="13" t="s">
        <v>21</v>
      </c>
      <c r="E107" s="13" t="s">
        <v>18</v>
      </c>
      <c r="F107" s="13" t="s">
        <v>19</v>
      </c>
      <c r="G107" s="13">
        <v>500</v>
      </c>
      <c r="H107" s="15">
        <v>5.5</v>
      </c>
      <c r="I107" s="24">
        <f t="shared" si="4"/>
        <v>2750</v>
      </c>
      <c r="J107" s="24"/>
    </row>
    <row r="108" s="2" customFormat="1" ht="34" customHeight="1" spans="1:10">
      <c r="A108" s="14">
        <v>105</v>
      </c>
      <c r="B108" s="13"/>
      <c r="C108" s="13" t="s">
        <v>20</v>
      </c>
      <c r="D108" s="13" t="s">
        <v>21</v>
      </c>
      <c r="E108" s="13" t="s">
        <v>22</v>
      </c>
      <c r="F108" s="13" t="s">
        <v>19</v>
      </c>
      <c r="G108" s="13">
        <v>1950</v>
      </c>
      <c r="H108" s="15">
        <v>2.5</v>
      </c>
      <c r="I108" s="24">
        <f t="shared" si="4"/>
        <v>4875</v>
      </c>
      <c r="J108" s="24"/>
    </row>
    <row r="109" s="2" customFormat="1" ht="34" customHeight="1" spans="1:10">
      <c r="A109" s="14">
        <v>106</v>
      </c>
      <c r="B109" s="13"/>
      <c r="C109" s="13" t="s">
        <v>139</v>
      </c>
      <c r="D109" s="13" t="s">
        <v>140</v>
      </c>
      <c r="E109" s="13" t="s">
        <v>18</v>
      </c>
      <c r="F109" s="13" t="s">
        <v>19</v>
      </c>
      <c r="G109" s="13">
        <v>180</v>
      </c>
      <c r="H109" s="15">
        <v>3</v>
      </c>
      <c r="I109" s="24">
        <f t="shared" si="4"/>
        <v>540</v>
      </c>
      <c r="J109" s="24"/>
    </row>
    <row r="110" s="2" customFormat="1" ht="88" customHeight="1" spans="1:10">
      <c r="A110" s="14">
        <v>107</v>
      </c>
      <c r="B110" s="13"/>
      <c r="C110" s="13" t="s">
        <v>73</v>
      </c>
      <c r="D110" s="13" t="s">
        <v>74</v>
      </c>
      <c r="E110" s="13" t="s">
        <v>33</v>
      </c>
      <c r="F110" s="13" t="s">
        <v>19</v>
      </c>
      <c r="G110" s="13">
        <v>1500</v>
      </c>
      <c r="H110" s="15">
        <v>2.5</v>
      </c>
      <c r="I110" s="24">
        <f t="shared" si="4"/>
        <v>3750</v>
      </c>
      <c r="J110" s="24"/>
    </row>
    <row r="111" s="2" customFormat="1" ht="34" customHeight="1" spans="1:10">
      <c r="A111" s="14">
        <v>108</v>
      </c>
      <c r="B111" s="13"/>
      <c r="C111" s="13" t="s">
        <v>81</v>
      </c>
      <c r="D111" s="13" t="s">
        <v>120</v>
      </c>
      <c r="E111" s="13" t="s">
        <v>18</v>
      </c>
      <c r="F111" s="13" t="s">
        <v>19</v>
      </c>
      <c r="G111" s="13">
        <v>72</v>
      </c>
      <c r="H111" s="15">
        <v>5.7</v>
      </c>
      <c r="I111" s="24">
        <f t="shared" si="4"/>
        <v>410.4</v>
      </c>
      <c r="J111" s="24"/>
    </row>
    <row r="112" s="2" customFormat="1" ht="34" customHeight="1" spans="1:10">
      <c r="A112" s="14">
        <v>109</v>
      </c>
      <c r="B112" s="13"/>
      <c r="C112" s="16" t="s">
        <v>53</v>
      </c>
      <c r="D112" s="16" t="s">
        <v>54</v>
      </c>
      <c r="E112" s="16" t="s">
        <v>65</v>
      </c>
      <c r="F112" s="13" t="s">
        <v>19</v>
      </c>
      <c r="G112" s="13">
        <v>700</v>
      </c>
      <c r="H112" s="15">
        <v>11.55</v>
      </c>
      <c r="I112" s="24">
        <f t="shared" si="4"/>
        <v>8085</v>
      </c>
      <c r="J112" s="24"/>
    </row>
    <row r="113" s="2" customFormat="1" ht="73" customHeight="1" spans="1:10">
      <c r="A113" s="14">
        <v>110</v>
      </c>
      <c r="B113" s="13"/>
      <c r="C113" s="13" t="s">
        <v>34</v>
      </c>
      <c r="D113" s="13" t="s">
        <v>141</v>
      </c>
      <c r="E113" s="13" t="s">
        <v>142</v>
      </c>
      <c r="F113" s="13" t="s">
        <v>19</v>
      </c>
      <c r="G113" s="13">
        <v>600</v>
      </c>
      <c r="H113" s="15">
        <v>17.5</v>
      </c>
      <c r="I113" s="24">
        <f t="shared" si="4"/>
        <v>10500</v>
      </c>
      <c r="J113" s="24"/>
    </row>
    <row r="114" s="2" customFormat="1" ht="34" customHeight="1" spans="1:10">
      <c r="A114" s="14">
        <v>111</v>
      </c>
      <c r="B114" s="13" t="s">
        <v>143</v>
      </c>
      <c r="C114" s="13" t="s">
        <v>20</v>
      </c>
      <c r="D114" s="13" t="s">
        <v>21</v>
      </c>
      <c r="E114" s="13" t="s">
        <v>88</v>
      </c>
      <c r="F114" s="13" t="s">
        <v>19</v>
      </c>
      <c r="G114" s="13">
        <v>2100</v>
      </c>
      <c r="H114" s="15">
        <v>2</v>
      </c>
      <c r="I114" s="24">
        <f t="shared" si="4"/>
        <v>4200</v>
      </c>
      <c r="J114" s="24">
        <f>SUM(I114:I120)</f>
        <v>21434</v>
      </c>
    </row>
    <row r="115" s="2" customFormat="1" ht="34" customHeight="1" spans="1:10">
      <c r="A115" s="14">
        <v>112</v>
      </c>
      <c r="B115" s="13"/>
      <c r="C115" s="13" t="s">
        <v>144</v>
      </c>
      <c r="D115" s="13" t="s">
        <v>145</v>
      </c>
      <c r="E115" s="13" t="s">
        <v>18</v>
      </c>
      <c r="F115" s="13" t="s">
        <v>19</v>
      </c>
      <c r="G115" s="13">
        <v>150</v>
      </c>
      <c r="H115" s="15">
        <v>5</v>
      </c>
      <c r="I115" s="24">
        <f t="shared" si="4"/>
        <v>750</v>
      </c>
      <c r="J115" s="24"/>
    </row>
    <row r="116" s="2" customFormat="1" ht="84" customHeight="1" spans="1:10">
      <c r="A116" s="14">
        <v>113</v>
      </c>
      <c r="B116" s="13"/>
      <c r="C116" s="13" t="s">
        <v>73</v>
      </c>
      <c r="D116" s="13" t="s">
        <v>74</v>
      </c>
      <c r="E116" s="13" t="s">
        <v>33</v>
      </c>
      <c r="F116" s="13" t="s">
        <v>19</v>
      </c>
      <c r="G116" s="13">
        <v>1900</v>
      </c>
      <c r="H116" s="15">
        <v>2.5</v>
      </c>
      <c r="I116" s="24">
        <f t="shared" si="4"/>
        <v>4750</v>
      </c>
      <c r="J116" s="24"/>
    </row>
    <row r="117" s="2" customFormat="1" ht="34" customHeight="1" spans="1:10">
      <c r="A117" s="14">
        <v>114</v>
      </c>
      <c r="B117" s="13"/>
      <c r="C117" s="13" t="s">
        <v>79</v>
      </c>
      <c r="D117" s="13" t="s">
        <v>80</v>
      </c>
      <c r="E117" s="13" t="s">
        <v>68</v>
      </c>
      <c r="F117" s="13" t="s">
        <v>69</v>
      </c>
      <c r="G117" s="13">
        <v>84</v>
      </c>
      <c r="H117" s="15">
        <v>30</v>
      </c>
      <c r="I117" s="24">
        <f t="shared" si="4"/>
        <v>2520</v>
      </c>
      <c r="J117" s="24"/>
    </row>
    <row r="118" s="2" customFormat="1" ht="34" customHeight="1" spans="1:10">
      <c r="A118" s="14">
        <v>115</v>
      </c>
      <c r="B118" s="13"/>
      <c r="C118" s="13" t="s">
        <v>146</v>
      </c>
      <c r="D118" s="13" t="s">
        <v>37</v>
      </c>
      <c r="E118" s="13" t="s">
        <v>48</v>
      </c>
      <c r="F118" s="13" t="s">
        <v>19</v>
      </c>
      <c r="G118" s="13">
        <v>400</v>
      </c>
      <c r="H118" s="15">
        <v>11.83</v>
      </c>
      <c r="I118" s="24">
        <f t="shared" si="4"/>
        <v>4732</v>
      </c>
      <c r="J118" s="24"/>
    </row>
    <row r="119" s="2" customFormat="1" ht="34" customHeight="1" spans="1:10">
      <c r="A119" s="14">
        <v>116</v>
      </c>
      <c r="B119" s="13"/>
      <c r="C119" s="13" t="s">
        <v>147</v>
      </c>
      <c r="D119" s="13" t="s">
        <v>148</v>
      </c>
      <c r="E119" s="13" t="s">
        <v>18</v>
      </c>
      <c r="F119" s="13" t="s">
        <v>19</v>
      </c>
      <c r="G119" s="13">
        <v>504</v>
      </c>
      <c r="H119" s="15">
        <v>8</v>
      </c>
      <c r="I119" s="24">
        <f t="shared" si="4"/>
        <v>4032</v>
      </c>
      <c r="J119" s="24"/>
    </row>
    <row r="120" s="2" customFormat="1" ht="34" customHeight="1" spans="1:10">
      <c r="A120" s="14">
        <v>117</v>
      </c>
      <c r="B120" s="13"/>
      <c r="C120" s="13" t="s">
        <v>149</v>
      </c>
      <c r="D120" s="13" t="s">
        <v>150</v>
      </c>
      <c r="E120" s="13" t="s">
        <v>151</v>
      </c>
      <c r="F120" s="13" t="s">
        <v>19</v>
      </c>
      <c r="G120" s="13">
        <v>30</v>
      </c>
      <c r="H120" s="15">
        <v>15</v>
      </c>
      <c r="I120" s="24">
        <f t="shared" si="4"/>
        <v>450</v>
      </c>
      <c r="J120" s="24"/>
    </row>
    <row r="121" s="2" customFormat="1" ht="34" customHeight="1" spans="1:10">
      <c r="A121" s="14">
        <v>118</v>
      </c>
      <c r="B121" s="13" t="s">
        <v>152</v>
      </c>
      <c r="C121" s="13" t="s">
        <v>16</v>
      </c>
      <c r="D121" s="13" t="s">
        <v>17</v>
      </c>
      <c r="E121" s="13" t="s">
        <v>18</v>
      </c>
      <c r="F121" s="13" t="s">
        <v>19</v>
      </c>
      <c r="G121" s="13">
        <v>480</v>
      </c>
      <c r="H121" s="15">
        <v>6.3</v>
      </c>
      <c r="I121" s="24">
        <f t="shared" si="4"/>
        <v>3024</v>
      </c>
      <c r="J121" s="24">
        <f>I121+I122+I123+I124</f>
        <v>10688</v>
      </c>
    </row>
    <row r="122" s="2" customFormat="1" ht="34" customHeight="1" spans="1:10">
      <c r="A122" s="14">
        <v>119</v>
      </c>
      <c r="B122" s="13"/>
      <c r="C122" s="13" t="s">
        <v>20</v>
      </c>
      <c r="D122" s="13" t="s">
        <v>21</v>
      </c>
      <c r="E122" s="13" t="s">
        <v>18</v>
      </c>
      <c r="F122" s="13" t="s">
        <v>19</v>
      </c>
      <c r="G122" s="13">
        <v>720</v>
      </c>
      <c r="H122" s="15">
        <v>5.5</v>
      </c>
      <c r="I122" s="24">
        <f t="shared" si="4"/>
        <v>3960</v>
      </c>
      <c r="J122" s="24"/>
    </row>
    <row r="123" s="2" customFormat="1" ht="56" customHeight="1" spans="1:10">
      <c r="A123" s="14">
        <v>120</v>
      </c>
      <c r="B123" s="13"/>
      <c r="C123" s="13" t="s">
        <v>31</v>
      </c>
      <c r="D123" s="13" t="s">
        <v>91</v>
      </c>
      <c r="E123" s="13" t="s">
        <v>33</v>
      </c>
      <c r="F123" s="13" t="s">
        <v>19</v>
      </c>
      <c r="G123" s="13">
        <v>800</v>
      </c>
      <c r="H123" s="15">
        <v>2.23</v>
      </c>
      <c r="I123" s="24">
        <f t="shared" si="4"/>
        <v>1784</v>
      </c>
      <c r="J123" s="24"/>
    </row>
    <row r="124" s="2" customFormat="1" ht="34" customHeight="1" spans="1:10">
      <c r="A124" s="14">
        <v>121</v>
      </c>
      <c r="B124" s="13"/>
      <c r="C124" s="13" t="s">
        <v>20</v>
      </c>
      <c r="D124" s="13" t="s">
        <v>21</v>
      </c>
      <c r="E124" s="13" t="s">
        <v>88</v>
      </c>
      <c r="F124" s="13" t="s">
        <v>19</v>
      </c>
      <c r="G124" s="13">
        <v>960</v>
      </c>
      <c r="H124" s="15">
        <v>2</v>
      </c>
      <c r="I124" s="24">
        <f t="shared" si="4"/>
        <v>1920</v>
      </c>
      <c r="J124" s="24"/>
    </row>
    <row r="125" s="2" customFormat="1" ht="34" customHeight="1" spans="1:10">
      <c r="A125" s="14">
        <v>122</v>
      </c>
      <c r="B125" s="13" t="s">
        <v>153</v>
      </c>
      <c r="C125" s="13" t="s">
        <v>79</v>
      </c>
      <c r="D125" s="13" t="s">
        <v>80</v>
      </c>
      <c r="E125" s="13" t="s">
        <v>18</v>
      </c>
      <c r="F125" s="13" t="s">
        <v>19</v>
      </c>
      <c r="G125" s="13">
        <v>300</v>
      </c>
      <c r="H125" s="15">
        <v>2.3</v>
      </c>
      <c r="I125" s="24">
        <f t="shared" si="4"/>
        <v>690</v>
      </c>
      <c r="J125" s="24">
        <f>I125</f>
        <v>690</v>
      </c>
    </row>
    <row r="126" s="2" customFormat="1" ht="34" customHeight="1" spans="1:10">
      <c r="A126" s="14">
        <v>123</v>
      </c>
      <c r="B126" s="13" t="s">
        <v>154</v>
      </c>
      <c r="C126" s="13" t="s">
        <v>20</v>
      </c>
      <c r="D126" s="13" t="s">
        <v>21</v>
      </c>
      <c r="E126" s="13" t="s">
        <v>18</v>
      </c>
      <c r="F126" s="13" t="s">
        <v>19</v>
      </c>
      <c r="G126" s="13">
        <v>2300</v>
      </c>
      <c r="H126" s="15">
        <v>5.5</v>
      </c>
      <c r="I126" s="24">
        <f t="shared" si="4"/>
        <v>12650</v>
      </c>
      <c r="J126" s="24">
        <f>SUM(I126:I133)</f>
        <v>61701.5</v>
      </c>
    </row>
    <row r="127" s="2" customFormat="1" ht="34" customHeight="1" spans="1:10">
      <c r="A127" s="14">
        <v>124</v>
      </c>
      <c r="B127" s="13"/>
      <c r="C127" s="13" t="s">
        <v>20</v>
      </c>
      <c r="D127" s="13" t="s">
        <v>21</v>
      </c>
      <c r="E127" s="13" t="s">
        <v>33</v>
      </c>
      <c r="F127" s="13" t="s">
        <v>19</v>
      </c>
      <c r="G127" s="13">
        <v>800</v>
      </c>
      <c r="H127" s="15">
        <v>2.09</v>
      </c>
      <c r="I127" s="24">
        <f t="shared" si="4"/>
        <v>1672</v>
      </c>
      <c r="J127" s="24"/>
    </row>
    <row r="128" s="2" customFormat="1" ht="34" customHeight="1" spans="1:10">
      <c r="A128" s="14">
        <v>125</v>
      </c>
      <c r="B128" s="13"/>
      <c r="C128" s="13" t="s">
        <v>155</v>
      </c>
      <c r="D128" s="13" t="s">
        <v>156</v>
      </c>
      <c r="E128" s="13" t="s">
        <v>18</v>
      </c>
      <c r="F128" s="13" t="s">
        <v>19</v>
      </c>
      <c r="G128" s="13">
        <v>1250</v>
      </c>
      <c r="H128" s="15">
        <v>9</v>
      </c>
      <c r="I128" s="24">
        <f t="shared" si="4"/>
        <v>11250</v>
      </c>
      <c r="J128" s="24"/>
    </row>
    <row r="129" s="2" customFormat="1" ht="34" customHeight="1" spans="1:10">
      <c r="A129" s="14">
        <v>126</v>
      </c>
      <c r="B129" s="13"/>
      <c r="C129" s="13" t="s">
        <v>16</v>
      </c>
      <c r="D129" s="13" t="s">
        <v>17</v>
      </c>
      <c r="E129" s="13" t="s">
        <v>18</v>
      </c>
      <c r="F129" s="13" t="s">
        <v>19</v>
      </c>
      <c r="G129" s="13">
        <v>65</v>
      </c>
      <c r="H129" s="15">
        <v>6.3</v>
      </c>
      <c r="I129" s="24">
        <f t="shared" si="4"/>
        <v>409.5</v>
      </c>
      <c r="J129" s="24"/>
    </row>
    <row r="130" s="2" customFormat="1" ht="34" customHeight="1" spans="1:10">
      <c r="A130" s="14">
        <v>127</v>
      </c>
      <c r="B130" s="13"/>
      <c r="C130" s="13" t="s">
        <v>155</v>
      </c>
      <c r="D130" s="13" t="s">
        <v>156</v>
      </c>
      <c r="E130" s="13" t="s">
        <v>33</v>
      </c>
      <c r="F130" s="13" t="s">
        <v>19</v>
      </c>
      <c r="G130" s="13">
        <v>2400</v>
      </c>
      <c r="H130" s="15">
        <v>2.3</v>
      </c>
      <c r="I130" s="24">
        <f t="shared" si="4"/>
        <v>5520</v>
      </c>
      <c r="J130" s="24"/>
    </row>
    <row r="131" s="2" customFormat="1" ht="34" customHeight="1" spans="1:10">
      <c r="A131" s="14">
        <v>128</v>
      </c>
      <c r="B131" s="13"/>
      <c r="C131" s="13" t="s">
        <v>157</v>
      </c>
      <c r="D131" s="13" t="s">
        <v>158</v>
      </c>
      <c r="E131" s="13" t="s">
        <v>159</v>
      </c>
      <c r="F131" s="13" t="s">
        <v>69</v>
      </c>
      <c r="G131" s="13">
        <v>23</v>
      </c>
      <c r="H131" s="15">
        <v>500</v>
      </c>
      <c r="I131" s="24">
        <f t="shared" si="4"/>
        <v>11500</v>
      </c>
      <c r="J131" s="24"/>
    </row>
    <row r="132" s="2" customFormat="1" ht="33" customHeight="1" spans="1:10">
      <c r="A132" s="14">
        <v>129</v>
      </c>
      <c r="B132" s="13"/>
      <c r="C132" s="13" t="s">
        <v>160</v>
      </c>
      <c r="D132" s="13" t="s">
        <v>161</v>
      </c>
      <c r="E132" s="13" t="s">
        <v>162</v>
      </c>
      <c r="F132" s="13" t="s">
        <v>69</v>
      </c>
      <c r="G132" s="13">
        <v>23</v>
      </c>
      <c r="H132" s="15">
        <v>500</v>
      </c>
      <c r="I132" s="24">
        <f t="shared" si="4"/>
        <v>11500</v>
      </c>
      <c r="J132" s="24"/>
    </row>
    <row r="133" s="2" customFormat="1" ht="51" customHeight="1" spans="1:10">
      <c r="A133" s="14">
        <v>130</v>
      </c>
      <c r="B133" s="13"/>
      <c r="C133" s="13" t="s">
        <v>34</v>
      </c>
      <c r="D133" s="13" t="s">
        <v>90</v>
      </c>
      <c r="E133" s="13" t="s">
        <v>18</v>
      </c>
      <c r="F133" s="13" t="s">
        <v>19</v>
      </c>
      <c r="G133" s="13">
        <v>400</v>
      </c>
      <c r="H133" s="15">
        <v>18</v>
      </c>
      <c r="I133" s="24">
        <f t="shared" si="4"/>
        <v>7200</v>
      </c>
      <c r="J133" s="24"/>
    </row>
    <row r="134" s="2" customFormat="1" ht="34" customHeight="1" spans="1:10">
      <c r="A134" s="14">
        <v>131</v>
      </c>
      <c r="B134" s="13" t="s">
        <v>163</v>
      </c>
      <c r="C134" s="13" t="s">
        <v>164</v>
      </c>
      <c r="D134" s="13" t="s">
        <v>117</v>
      </c>
      <c r="E134" s="13" t="s">
        <v>112</v>
      </c>
      <c r="F134" s="13" t="s">
        <v>19</v>
      </c>
      <c r="G134" s="13">
        <v>45</v>
      </c>
      <c r="H134" s="15">
        <v>180</v>
      </c>
      <c r="I134" s="24">
        <f t="shared" si="4"/>
        <v>8100</v>
      </c>
      <c r="J134" s="24">
        <f>SUM(I134:I144)</f>
        <v>41738.2</v>
      </c>
    </row>
    <row r="135" s="2" customFormat="1" ht="34" customHeight="1" spans="1:10">
      <c r="A135" s="14">
        <v>132</v>
      </c>
      <c r="B135" s="13"/>
      <c r="C135" s="13" t="s">
        <v>107</v>
      </c>
      <c r="D135" s="13" t="s">
        <v>165</v>
      </c>
      <c r="E135" s="13" t="s">
        <v>166</v>
      </c>
      <c r="F135" s="13" t="s">
        <v>19</v>
      </c>
      <c r="G135" s="13">
        <v>960</v>
      </c>
      <c r="H135" s="15">
        <v>7</v>
      </c>
      <c r="I135" s="24">
        <f t="shared" si="4"/>
        <v>6720</v>
      </c>
      <c r="J135" s="24"/>
    </row>
    <row r="136" s="2" customFormat="1" ht="34" customHeight="1" spans="1:10">
      <c r="A136" s="14">
        <v>133</v>
      </c>
      <c r="B136" s="13"/>
      <c r="C136" s="13" t="s">
        <v>20</v>
      </c>
      <c r="D136" s="13" t="s">
        <v>21</v>
      </c>
      <c r="E136" s="13" t="s">
        <v>18</v>
      </c>
      <c r="F136" s="13" t="s">
        <v>19</v>
      </c>
      <c r="G136" s="13">
        <v>1500</v>
      </c>
      <c r="H136" s="15">
        <v>5.5</v>
      </c>
      <c r="I136" s="24">
        <f t="shared" si="4"/>
        <v>8250</v>
      </c>
      <c r="J136" s="24"/>
    </row>
    <row r="137" s="2" customFormat="1" ht="34" customHeight="1" spans="1:10">
      <c r="A137" s="14">
        <v>134</v>
      </c>
      <c r="B137" s="13"/>
      <c r="C137" s="13" t="s">
        <v>81</v>
      </c>
      <c r="D137" s="13" t="s">
        <v>120</v>
      </c>
      <c r="E137" s="13" t="s">
        <v>18</v>
      </c>
      <c r="F137" s="13" t="s">
        <v>19</v>
      </c>
      <c r="G137" s="13">
        <v>420</v>
      </c>
      <c r="H137" s="15">
        <v>5.7</v>
      </c>
      <c r="I137" s="24">
        <f t="shared" si="4"/>
        <v>2394</v>
      </c>
      <c r="J137" s="24"/>
    </row>
    <row r="138" s="2" customFormat="1" ht="34" customHeight="1" spans="1:10">
      <c r="A138" s="14">
        <v>135</v>
      </c>
      <c r="B138" s="13"/>
      <c r="C138" s="13" t="s">
        <v>81</v>
      </c>
      <c r="D138" s="13" t="s">
        <v>82</v>
      </c>
      <c r="E138" s="13" t="s">
        <v>33</v>
      </c>
      <c r="F138" s="13" t="s">
        <v>19</v>
      </c>
      <c r="G138" s="13">
        <v>600</v>
      </c>
      <c r="H138" s="15">
        <v>2.17</v>
      </c>
      <c r="I138" s="24">
        <f t="shared" si="4"/>
        <v>1302</v>
      </c>
      <c r="J138" s="24"/>
    </row>
    <row r="139" s="2" customFormat="1" ht="51" customHeight="1" spans="1:10">
      <c r="A139" s="14">
        <v>136</v>
      </c>
      <c r="B139" s="13"/>
      <c r="C139" s="13" t="s">
        <v>73</v>
      </c>
      <c r="D139" s="13" t="s">
        <v>74</v>
      </c>
      <c r="E139" s="13" t="s">
        <v>33</v>
      </c>
      <c r="F139" s="13" t="s">
        <v>19</v>
      </c>
      <c r="G139" s="13">
        <v>3000</v>
      </c>
      <c r="H139" s="15">
        <v>2.5</v>
      </c>
      <c r="I139" s="24">
        <f t="shared" si="4"/>
        <v>7500</v>
      </c>
      <c r="J139" s="24"/>
    </row>
    <row r="140" s="2" customFormat="1" ht="49" customHeight="1" spans="1:10">
      <c r="A140" s="14">
        <v>137</v>
      </c>
      <c r="B140" s="13"/>
      <c r="C140" s="13" t="s">
        <v>34</v>
      </c>
      <c r="D140" s="13" t="s">
        <v>90</v>
      </c>
      <c r="E140" s="13" t="s">
        <v>18</v>
      </c>
      <c r="F140" s="13" t="s">
        <v>19</v>
      </c>
      <c r="G140" s="13">
        <v>74</v>
      </c>
      <c r="H140" s="15">
        <v>18</v>
      </c>
      <c r="I140" s="24">
        <f t="shared" si="4"/>
        <v>1332</v>
      </c>
      <c r="J140" s="24"/>
    </row>
    <row r="141" s="2" customFormat="1" ht="34" customHeight="1" spans="1:10">
      <c r="A141" s="14">
        <v>138</v>
      </c>
      <c r="B141" s="13"/>
      <c r="C141" s="13" t="s">
        <v>70</v>
      </c>
      <c r="D141" s="13" t="s">
        <v>71</v>
      </c>
      <c r="E141" s="13" t="s">
        <v>72</v>
      </c>
      <c r="F141" s="13" t="s">
        <v>19</v>
      </c>
      <c r="G141" s="13">
        <v>120</v>
      </c>
      <c r="H141" s="15">
        <v>25.71</v>
      </c>
      <c r="I141" s="24">
        <f t="shared" si="4"/>
        <v>3085.2</v>
      </c>
      <c r="J141" s="24"/>
    </row>
    <row r="142" s="2" customFormat="1" ht="34" customHeight="1" spans="1:10">
      <c r="A142" s="14">
        <v>139</v>
      </c>
      <c r="B142" s="13"/>
      <c r="C142" s="13" t="s">
        <v>23</v>
      </c>
      <c r="D142" s="13" t="s">
        <v>24</v>
      </c>
      <c r="E142" s="13" t="s">
        <v>18</v>
      </c>
      <c r="F142" s="13" t="s">
        <v>19</v>
      </c>
      <c r="G142" s="13">
        <v>10</v>
      </c>
      <c r="H142" s="15">
        <v>5.5</v>
      </c>
      <c r="I142" s="24">
        <f t="shared" si="4"/>
        <v>55</v>
      </c>
      <c r="J142" s="24"/>
    </row>
    <row r="143" s="2" customFormat="1" ht="34" customHeight="1" spans="1:10">
      <c r="A143" s="14">
        <v>140</v>
      </c>
      <c r="B143" s="13"/>
      <c r="C143" s="13" t="s">
        <v>147</v>
      </c>
      <c r="D143" s="13" t="s">
        <v>167</v>
      </c>
      <c r="E143" s="13" t="s">
        <v>18</v>
      </c>
      <c r="F143" s="13" t="s">
        <v>19</v>
      </c>
      <c r="G143" s="13">
        <v>200</v>
      </c>
      <c r="H143" s="15">
        <v>10.5</v>
      </c>
      <c r="I143" s="24">
        <f t="shared" si="4"/>
        <v>2100</v>
      </c>
      <c r="J143" s="24"/>
    </row>
    <row r="144" s="2" customFormat="1" ht="34" customHeight="1" spans="1:10">
      <c r="A144" s="14">
        <v>141</v>
      </c>
      <c r="B144" s="13"/>
      <c r="C144" s="13" t="s">
        <v>139</v>
      </c>
      <c r="D144" s="13" t="s">
        <v>140</v>
      </c>
      <c r="E144" s="13" t="s">
        <v>18</v>
      </c>
      <c r="F144" s="13" t="s">
        <v>19</v>
      </c>
      <c r="G144" s="13">
        <v>300</v>
      </c>
      <c r="H144" s="15">
        <v>3</v>
      </c>
      <c r="I144" s="24">
        <f t="shared" si="4"/>
        <v>900</v>
      </c>
      <c r="J144" s="24"/>
    </row>
    <row r="145" s="2" customFormat="1" ht="34" customHeight="1" spans="1:10">
      <c r="A145" s="14">
        <v>144</v>
      </c>
      <c r="B145" s="13" t="s">
        <v>168</v>
      </c>
      <c r="C145" s="13" t="s">
        <v>122</v>
      </c>
      <c r="D145" s="13" t="s">
        <v>123</v>
      </c>
      <c r="E145" s="13" t="s">
        <v>30</v>
      </c>
      <c r="F145" s="13" t="s">
        <v>19</v>
      </c>
      <c r="G145" s="13">
        <v>400</v>
      </c>
      <c r="H145" s="15">
        <v>8</v>
      </c>
      <c r="I145" s="24">
        <f t="shared" ref="I145:I170" si="5">H145*G145</f>
        <v>3200</v>
      </c>
      <c r="J145" s="24">
        <f>SUM(I145:I152)</f>
        <v>18063.2</v>
      </c>
    </row>
    <row r="146" s="2" customFormat="1" ht="34" customHeight="1" spans="1:10">
      <c r="A146" s="14">
        <v>145</v>
      </c>
      <c r="B146" s="13"/>
      <c r="C146" s="13" t="s">
        <v>70</v>
      </c>
      <c r="D146" s="13" t="s">
        <v>71</v>
      </c>
      <c r="E146" s="13" t="s">
        <v>72</v>
      </c>
      <c r="F146" s="13" t="s">
        <v>19</v>
      </c>
      <c r="G146" s="13">
        <v>120</v>
      </c>
      <c r="H146" s="15">
        <v>25.71</v>
      </c>
      <c r="I146" s="24">
        <f t="shared" si="5"/>
        <v>3085.2</v>
      </c>
      <c r="J146" s="24"/>
    </row>
    <row r="147" s="2" customFormat="1" ht="34" customHeight="1" spans="1:10">
      <c r="A147" s="14">
        <v>146</v>
      </c>
      <c r="B147" s="13"/>
      <c r="C147" s="13" t="s">
        <v>20</v>
      </c>
      <c r="D147" s="13" t="s">
        <v>21</v>
      </c>
      <c r="E147" s="13" t="s">
        <v>18</v>
      </c>
      <c r="F147" s="13" t="s">
        <v>19</v>
      </c>
      <c r="G147" s="13">
        <v>480</v>
      </c>
      <c r="H147" s="15">
        <v>5.5</v>
      </c>
      <c r="I147" s="24">
        <f t="shared" si="5"/>
        <v>2640</v>
      </c>
      <c r="J147" s="24"/>
    </row>
    <row r="148" s="2" customFormat="1" ht="34" customHeight="1" spans="1:10">
      <c r="A148" s="14">
        <v>147</v>
      </c>
      <c r="B148" s="13"/>
      <c r="C148" s="13" t="s">
        <v>20</v>
      </c>
      <c r="D148" s="13" t="s">
        <v>21</v>
      </c>
      <c r="E148" s="13" t="s">
        <v>33</v>
      </c>
      <c r="F148" s="13" t="s">
        <v>19</v>
      </c>
      <c r="G148" s="13">
        <v>400</v>
      </c>
      <c r="H148" s="15">
        <v>2.09</v>
      </c>
      <c r="I148" s="24">
        <f t="shared" si="5"/>
        <v>836</v>
      </c>
      <c r="J148" s="24"/>
    </row>
    <row r="149" s="2" customFormat="1" ht="34" customHeight="1" spans="1:10">
      <c r="A149" s="14">
        <v>148</v>
      </c>
      <c r="B149" s="13"/>
      <c r="C149" s="13" t="s">
        <v>81</v>
      </c>
      <c r="D149" s="13" t="s">
        <v>120</v>
      </c>
      <c r="E149" s="13" t="s">
        <v>18</v>
      </c>
      <c r="F149" s="13" t="s">
        <v>19</v>
      </c>
      <c r="G149" s="13">
        <v>480</v>
      </c>
      <c r="H149" s="15">
        <v>5.7</v>
      </c>
      <c r="I149" s="24">
        <f t="shared" si="5"/>
        <v>2736</v>
      </c>
      <c r="J149" s="24"/>
    </row>
    <row r="150" s="2" customFormat="1" ht="34" customHeight="1" spans="1:10">
      <c r="A150" s="14">
        <v>149</v>
      </c>
      <c r="B150" s="13"/>
      <c r="C150" s="13" t="s">
        <v>81</v>
      </c>
      <c r="D150" s="13" t="s">
        <v>82</v>
      </c>
      <c r="E150" s="13" t="s">
        <v>33</v>
      </c>
      <c r="F150" s="13" t="s">
        <v>19</v>
      </c>
      <c r="G150" s="13">
        <v>400</v>
      </c>
      <c r="H150" s="15">
        <v>2.17</v>
      </c>
      <c r="I150" s="24">
        <f t="shared" si="5"/>
        <v>868</v>
      </c>
      <c r="J150" s="24"/>
    </row>
    <row r="151" s="2" customFormat="1" ht="34" customHeight="1" spans="1:10">
      <c r="A151" s="14">
        <v>150</v>
      </c>
      <c r="B151" s="13"/>
      <c r="C151" s="13" t="s">
        <v>139</v>
      </c>
      <c r="D151" s="13" t="s">
        <v>140</v>
      </c>
      <c r="E151" s="13" t="s">
        <v>18</v>
      </c>
      <c r="F151" s="13" t="s">
        <v>19</v>
      </c>
      <c r="G151" s="13">
        <v>180</v>
      </c>
      <c r="H151" s="15">
        <v>3</v>
      </c>
      <c r="I151" s="24">
        <f t="shared" si="5"/>
        <v>540</v>
      </c>
      <c r="J151" s="24"/>
    </row>
    <row r="152" s="2" customFormat="1" ht="34" customHeight="1" spans="1:10">
      <c r="A152" s="14">
        <v>151</v>
      </c>
      <c r="B152" s="13"/>
      <c r="C152" s="13" t="s">
        <v>53</v>
      </c>
      <c r="D152" s="13" t="s">
        <v>54</v>
      </c>
      <c r="E152" s="13" t="s">
        <v>65</v>
      </c>
      <c r="F152" s="13" t="s">
        <v>19</v>
      </c>
      <c r="G152" s="13">
        <v>360</v>
      </c>
      <c r="H152" s="15">
        <v>11.55</v>
      </c>
      <c r="I152" s="24">
        <f t="shared" si="5"/>
        <v>4158</v>
      </c>
      <c r="J152" s="24"/>
    </row>
    <row r="153" s="2" customFormat="1" ht="34" customHeight="1" spans="1:10">
      <c r="A153" s="14">
        <v>152</v>
      </c>
      <c r="B153" s="13" t="s">
        <v>169</v>
      </c>
      <c r="C153" s="13" t="s">
        <v>70</v>
      </c>
      <c r="D153" s="13" t="s">
        <v>71</v>
      </c>
      <c r="E153" s="13" t="s">
        <v>72</v>
      </c>
      <c r="F153" s="13" t="s">
        <v>19</v>
      </c>
      <c r="G153" s="13">
        <v>100</v>
      </c>
      <c r="H153" s="15">
        <v>25.71</v>
      </c>
      <c r="I153" s="24">
        <f t="shared" si="5"/>
        <v>2571</v>
      </c>
      <c r="J153" s="24">
        <f>SUM(I153:I157)</f>
        <v>5259</v>
      </c>
    </row>
    <row r="154" s="2" customFormat="1" ht="34" customHeight="1" spans="1:10">
      <c r="A154" s="14">
        <v>153</v>
      </c>
      <c r="B154" s="13"/>
      <c r="C154" s="13" t="s">
        <v>20</v>
      </c>
      <c r="D154" s="13" t="s">
        <v>21</v>
      </c>
      <c r="E154" s="13" t="s">
        <v>18</v>
      </c>
      <c r="F154" s="13" t="s">
        <v>19</v>
      </c>
      <c r="G154" s="13">
        <v>200</v>
      </c>
      <c r="H154" s="15">
        <v>5.5</v>
      </c>
      <c r="I154" s="24">
        <f t="shared" si="5"/>
        <v>1100</v>
      </c>
      <c r="J154" s="24"/>
    </row>
    <row r="155" s="2" customFormat="1" ht="34" customHeight="1" spans="1:10">
      <c r="A155" s="14">
        <v>154</v>
      </c>
      <c r="B155" s="13"/>
      <c r="C155" s="13" t="s">
        <v>20</v>
      </c>
      <c r="D155" s="13" t="s">
        <v>21</v>
      </c>
      <c r="E155" s="13" t="s">
        <v>33</v>
      </c>
      <c r="F155" s="13" t="s">
        <v>19</v>
      </c>
      <c r="G155" s="13">
        <v>200</v>
      </c>
      <c r="H155" s="15">
        <v>2.09</v>
      </c>
      <c r="I155" s="24">
        <f t="shared" si="5"/>
        <v>418</v>
      </c>
      <c r="J155" s="24"/>
    </row>
    <row r="156" s="2" customFormat="1" ht="34" customHeight="1" spans="1:10">
      <c r="A156" s="14">
        <v>155</v>
      </c>
      <c r="B156" s="13"/>
      <c r="C156" s="13" t="s">
        <v>139</v>
      </c>
      <c r="D156" s="13" t="s">
        <v>140</v>
      </c>
      <c r="E156" s="13" t="s">
        <v>18</v>
      </c>
      <c r="F156" s="13" t="s">
        <v>19</v>
      </c>
      <c r="G156" s="13">
        <v>200</v>
      </c>
      <c r="H156" s="15">
        <v>3</v>
      </c>
      <c r="I156" s="24">
        <f t="shared" si="5"/>
        <v>600</v>
      </c>
      <c r="J156" s="24"/>
    </row>
    <row r="157" s="2" customFormat="1" ht="65" customHeight="1" spans="1:10">
      <c r="A157" s="14">
        <v>156</v>
      </c>
      <c r="B157" s="13"/>
      <c r="C157" s="13" t="s">
        <v>81</v>
      </c>
      <c r="D157" s="13" t="s">
        <v>170</v>
      </c>
      <c r="E157" s="13" t="s">
        <v>18</v>
      </c>
      <c r="F157" s="13" t="s">
        <v>19</v>
      </c>
      <c r="G157" s="13">
        <v>100</v>
      </c>
      <c r="H157" s="15">
        <v>5.7</v>
      </c>
      <c r="I157" s="24">
        <f t="shared" si="5"/>
        <v>570</v>
      </c>
      <c r="J157" s="24"/>
    </row>
    <row r="158" s="2" customFormat="1" ht="47" customHeight="1" spans="1:10">
      <c r="A158" s="12">
        <v>157</v>
      </c>
      <c r="B158" s="13" t="s">
        <v>171</v>
      </c>
      <c r="C158" s="13" t="s">
        <v>122</v>
      </c>
      <c r="D158" s="13" t="s">
        <v>123</v>
      </c>
      <c r="E158" s="13" t="s">
        <v>30</v>
      </c>
      <c r="F158" s="13" t="s">
        <v>19</v>
      </c>
      <c r="G158" s="13">
        <v>60</v>
      </c>
      <c r="H158" s="15">
        <v>8</v>
      </c>
      <c r="I158" s="24">
        <f t="shared" si="5"/>
        <v>480</v>
      </c>
      <c r="J158" s="24">
        <f>I158+I159+I160+I161+I162+I163+I164+I165+I166+I167+I168+I169+I170</f>
        <v>41082</v>
      </c>
    </row>
    <row r="159" s="2" customFormat="1" ht="47" customHeight="1" spans="1:10">
      <c r="A159" s="12">
        <v>158</v>
      </c>
      <c r="B159" s="13"/>
      <c r="C159" s="13" t="s">
        <v>53</v>
      </c>
      <c r="D159" s="13" t="s">
        <v>54</v>
      </c>
      <c r="E159" s="13" t="s">
        <v>65</v>
      </c>
      <c r="F159" s="13" t="s">
        <v>19</v>
      </c>
      <c r="G159" s="13">
        <v>450</v>
      </c>
      <c r="H159" s="15">
        <v>11.55</v>
      </c>
      <c r="I159" s="24">
        <f t="shared" si="5"/>
        <v>5197.5</v>
      </c>
      <c r="J159" s="24"/>
    </row>
    <row r="160" s="3" customFormat="1" ht="47" customHeight="1" spans="1:10">
      <c r="A160" s="12">
        <v>159</v>
      </c>
      <c r="B160" s="13"/>
      <c r="C160" s="28" t="s">
        <v>81</v>
      </c>
      <c r="D160" s="29" t="s">
        <v>172</v>
      </c>
      <c r="E160" s="30" t="s">
        <v>173</v>
      </c>
      <c r="F160" s="28" t="s">
        <v>19</v>
      </c>
      <c r="G160" s="28">
        <v>1500</v>
      </c>
      <c r="H160" s="23">
        <v>2.23</v>
      </c>
      <c r="I160" s="24">
        <f t="shared" si="5"/>
        <v>3345</v>
      </c>
      <c r="J160" s="24"/>
    </row>
    <row r="161" s="3" customFormat="1" ht="47" customHeight="1" spans="1:10">
      <c r="A161" s="12">
        <v>160</v>
      </c>
      <c r="B161" s="13"/>
      <c r="C161" s="28" t="s">
        <v>174</v>
      </c>
      <c r="D161" s="29" t="s">
        <v>175</v>
      </c>
      <c r="E161" s="30" t="s">
        <v>18</v>
      </c>
      <c r="F161" s="28" t="s">
        <v>19</v>
      </c>
      <c r="G161" s="28">
        <v>90</v>
      </c>
      <c r="H161" s="23">
        <v>6.3</v>
      </c>
      <c r="I161" s="24">
        <f t="shared" si="5"/>
        <v>567</v>
      </c>
      <c r="J161" s="24"/>
    </row>
    <row r="162" s="3" customFormat="1" ht="47" customHeight="1" spans="1:10">
      <c r="A162" s="12">
        <v>161</v>
      </c>
      <c r="B162" s="13"/>
      <c r="C162" s="28" t="s">
        <v>20</v>
      </c>
      <c r="D162" s="29" t="s">
        <v>176</v>
      </c>
      <c r="E162" s="30" t="s">
        <v>18</v>
      </c>
      <c r="F162" s="28" t="s">
        <v>19</v>
      </c>
      <c r="G162" s="28">
        <v>1200</v>
      </c>
      <c r="H162" s="23">
        <v>5.5</v>
      </c>
      <c r="I162" s="24">
        <f t="shared" si="5"/>
        <v>6600</v>
      </c>
      <c r="J162" s="24"/>
    </row>
    <row r="163" s="3" customFormat="1" ht="47" customHeight="1" spans="1:10">
      <c r="A163" s="12">
        <v>162</v>
      </c>
      <c r="B163" s="13"/>
      <c r="C163" s="28" t="s">
        <v>20</v>
      </c>
      <c r="D163" s="29" t="s">
        <v>176</v>
      </c>
      <c r="E163" s="30" t="s">
        <v>33</v>
      </c>
      <c r="F163" s="28" t="s">
        <v>19</v>
      </c>
      <c r="G163" s="28">
        <v>1500</v>
      </c>
      <c r="H163" s="23">
        <v>2.09</v>
      </c>
      <c r="I163" s="24">
        <f t="shared" si="5"/>
        <v>3135</v>
      </c>
      <c r="J163" s="24"/>
    </row>
    <row r="164" s="3" customFormat="1" ht="47" customHeight="1" spans="1:10">
      <c r="A164" s="12">
        <v>163</v>
      </c>
      <c r="B164" s="13"/>
      <c r="C164" s="28" t="s">
        <v>23</v>
      </c>
      <c r="D164" s="29" t="s">
        <v>177</v>
      </c>
      <c r="E164" s="30" t="s">
        <v>18</v>
      </c>
      <c r="F164" s="28" t="s">
        <v>19</v>
      </c>
      <c r="G164" s="28">
        <v>60</v>
      </c>
      <c r="H164" s="23">
        <v>5.5</v>
      </c>
      <c r="I164" s="24">
        <f t="shared" si="5"/>
        <v>330</v>
      </c>
      <c r="J164" s="24"/>
    </row>
    <row r="165" s="4" customFormat="1" ht="47" customHeight="1" spans="1:10">
      <c r="A165" s="12">
        <v>164</v>
      </c>
      <c r="B165" s="20"/>
      <c r="C165" s="28" t="s">
        <v>79</v>
      </c>
      <c r="D165" s="29" t="s">
        <v>178</v>
      </c>
      <c r="E165" s="30" t="s">
        <v>65</v>
      </c>
      <c r="F165" s="28" t="s">
        <v>19</v>
      </c>
      <c r="G165" s="28">
        <v>90</v>
      </c>
      <c r="H165" s="23">
        <v>5</v>
      </c>
      <c r="I165" s="24">
        <f t="shared" si="5"/>
        <v>450</v>
      </c>
      <c r="J165" s="25"/>
    </row>
    <row r="166" s="3" customFormat="1" ht="47" customHeight="1" spans="1:10">
      <c r="A166" s="12">
        <v>165</v>
      </c>
      <c r="B166" s="13"/>
      <c r="C166" s="28" t="s">
        <v>179</v>
      </c>
      <c r="D166" s="29" t="s">
        <v>180</v>
      </c>
      <c r="E166" s="30" t="s">
        <v>181</v>
      </c>
      <c r="F166" s="28" t="s">
        <v>19</v>
      </c>
      <c r="G166" s="28">
        <v>250</v>
      </c>
      <c r="H166" s="23">
        <v>25.71</v>
      </c>
      <c r="I166" s="24">
        <f t="shared" si="5"/>
        <v>6427.5</v>
      </c>
      <c r="J166" s="24"/>
    </row>
    <row r="167" s="3" customFormat="1" ht="47" customHeight="1" spans="1:10">
      <c r="A167" s="12">
        <v>166</v>
      </c>
      <c r="B167" s="13"/>
      <c r="C167" s="28" t="s">
        <v>182</v>
      </c>
      <c r="D167" s="31" t="s">
        <v>183</v>
      </c>
      <c r="E167" s="30" t="s">
        <v>184</v>
      </c>
      <c r="F167" s="28" t="s">
        <v>19</v>
      </c>
      <c r="G167" s="28">
        <v>90</v>
      </c>
      <c r="H167" s="23">
        <v>31</v>
      </c>
      <c r="I167" s="24">
        <f t="shared" si="5"/>
        <v>2790</v>
      </c>
      <c r="J167" s="24"/>
    </row>
    <row r="168" s="3" customFormat="1" ht="47" customHeight="1" spans="1:10">
      <c r="A168" s="12">
        <v>167</v>
      </c>
      <c r="B168" s="13"/>
      <c r="C168" s="28" t="s">
        <v>147</v>
      </c>
      <c r="D168" s="13" t="s">
        <v>185</v>
      </c>
      <c r="E168" s="30" t="s">
        <v>186</v>
      </c>
      <c r="F168" s="28" t="s">
        <v>19</v>
      </c>
      <c r="G168" s="28">
        <v>240</v>
      </c>
      <c r="H168" s="23">
        <v>8.5</v>
      </c>
      <c r="I168" s="24">
        <f t="shared" si="5"/>
        <v>2040</v>
      </c>
      <c r="J168" s="24"/>
    </row>
    <row r="169" s="3" customFormat="1" ht="47" customHeight="1" spans="1:10">
      <c r="A169" s="12">
        <v>168</v>
      </c>
      <c r="B169" s="13"/>
      <c r="C169" s="28" t="s">
        <v>34</v>
      </c>
      <c r="D169" s="13" t="s">
        <v>187</v>
      </c>
      <c r="E169" s="30" t="s">
        <v>18</v>
      </c>
      <c r="F169" s="28" t="s">
        <v>19</v>
      </c>
      <c r="G169" s="28">
        <v>90</v>
      </c>
      <c r="H169" s="23">
        <v>18</v>
      </c>
      <c r="I169" s="24">
        <f t="shared" si="5"/>
        <v>1620</v>
      </c>
      <c r="J169" s="24"/>
    </row>
    <row r="170" s="3" customFormat="1" ht="47" customHeight="1" spans="1:10">
      <c r="A170" s="12">
        <v>169</v>
      </c>
      <c r="B170" s="13"/>
      <c r="C170" s="28" t="s">
        <v>188</v>
      </c>
      <c r="D170" s="31" t="s">
        <v>117</v>
      </c>
      <c r="E170" s="30" t="s">
        <v>189</v>
      </c>
      <c r="F170" s="28" t="s">
        <v>69</v>
      </c>
      <c r="G170" s="28">
        <v>45</v>
      </c>
      <c r="H170" s="23">
        <v>180</v>
      </c>
      <c r="I170" s="24">
        <f t="shared" si="5"/>
        <v>8100</v>
      </c>
      <c r="J170" s="24"/>
    </row>
    <row r="171" s="5" customFormat="1" spans="8:10">
      <c r="H171" s="6"/>
      <c r="I171" s="6"/>
      <c r="J171" s="6"/>
    </row>
    <row r="172" s="5" customFormat="1" spans="8:10">
      <c r="H172" s="6"/>
      <c r="I172" s="6"/>
      <c r="J172" s="6"/>
    </row>
    <row r="173" s="5" customFormat="1" spans="8:10">
      <c r="H173" s="6"/>
      <c r="I173" s="6"/>
      <c r="J173" s="6"/>
    </row>
    <row r="174" s="5" customFormat="1" spans="8:10">
      <c r="H174" s="6"/>
      <c r="I174" s="6"/>
      <c r="J174" s="6"/>
    </row>
    <row r="175" s="5" customFormat="1" spans="8:10">
      <c r="H175" s="6"/>
      <c r="I175" s="6"/>
      <c r="J175" s="6"/>
    </row>
    <row r="176" s="5" customFormat="1" spans="8:10">
      <c r="H176" s="6"/>
      <c r="I176" s="6"/>
      <c r="J176" s="6"/>
    </row>
    <row r="177" s="5" customFormat="1" spans="8:10">
      <c r="H177" s="6"/>
      <c r="I177" s="6"/>
      <c r="J177" s="6"/>
    </row>
    <row r="178" s="5" customFormat="1" spans="8:10">
      <c r="H178" s="6"/>
      <c r="I178" s="6"/>
      <c r="J178" s="6"/>
    </row>
    <row r="179" s="5" customFormat="1" spans="8:10">
      <c r="H179" s="6"/>
      <c r="I179" s="6"/>
      <c r="J179" s="6"/>
    </row>
    <row r="180" s="5" customFormat="1" spans="8:10">
      <c r="H180" s="6"/>
      <c r="I180" s="6"/>
      <c r="J180" s="6"/>
    </row>
    <row r="181" s="5" customFormat="1" spans="8:10">
      <c r="H181" s="6"/>
      <c r="I181" s="6"/>
      <c r="J181" s="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H170" etc:filterBottomFollowUsedRange="0">
    <extLst/>
  </autoFilter>
  <mergeCells count="46">
    <mergeCell ref="A1:H1"/>
    <mergeCell ref="A3:B3"/>
    <mergeCell ref="B4:B15"/>
    <mergeCell ref="B16:B20"/>
    <mergeCell ref="B21:B23"/>
    <mergeCell ref="B24:B32"/>
    <mergeCell ref="B33:B41"/>
    <mergeCell ref="B42:B51"/>
    <mergeCell ref="B52:B55"/>
    <mergeCell ref="B56:B63"/>
    <mergeCell ref="B64:B67"/>
    <mergeCell ref="B68:B76"/>
    <mergeCell ref="B77:B83"/>
    <mergeCell ref="B84:B87"/>
    <mergeCell ref="B88:B97"/>
    <mergeCell ref="B98:B105"/>
    <mergeCell ref="B106:B113"/>
    <mergeCell ref="B114:B120"/>
    <mergeCell ref="B121:B124"/>
    <mergeCell ref="B126:B133"/>
    <mergeCell ref="B134:B144"/>
    <mergeCell ref="B145:B152"/>
    <mergeCell ref="B153:B157"/>
    <mergeCell ref="B158:B170"/>
    <mergeCell ref="J4:J15"/>
    <mergeCell ref="J16:J20"/>
    <mergeCell ref="J21:J23"/>
    <mergeCell ref="J24:J32"/>
    <mergeCell ref="J33:J41"/>
    <mergeCell ref="J42:J51"/>
    <mergeCell ref="J52:J55"/>
    <mergeCell ref="J56:J63"/>
    <mergeCell ref="J64:J67"/>
    <mergeCell ref="J68:J76"/>
    <mergeCell ref="J77:J83"/>
    <mergeCell ref="J84:J87"/>
    <mergeCell ref="J88:J97"/>
    <mergeCell ref="J98:J105"/>
    <mergeCell ref="J106:J113"/>
    <mergeCell ref="J114:J120"/>
    <mergeCell ref="J121:J124"/>
    <mergeCell ref="J126:J133"/>
    <mergeCell ref="J134:J144"/>
    <mergeCell ref="J145:J152"/>
    <mergeCell ref="J153:J157"/>
    <mergeCell ref="J158:J170"/>
  </mergeCells>
  <pageMargins left="0.275" right="0.0784722222222222" top="0.590277777777778" bottom="0.590277777777778" header="0.5" footer="0.5"/>
  <pageSetup paperSize="9" scale="6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消毒液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ShirleyHan</cp:lastModifiedBy>
  <dcterms:created xsi:type="dcterms:W3CDTF">2025-08-19T06:44:00Z</dcterms:created>
  <dcterms:modified xsi:type="dcterms:W3CDTF">2025-10-15T07:17:08Z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F4FDC2665E2441EDB3A58CC19994A850_13</vt:lpwstr>
  </property>
  <property fmtid="{D5CDD505-2E9C-101B-9397-08002B2CF9AE}" pid="3" name="KSOProductBuildVer">
    <vt:lpwstr>2052-12.1.0.22529</vt:lpwstr>
  </property>
</Properties>
</file>